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📥 Income" sheetId="1" state="visible" r:id="rId3"/>
    <sheet name="🏠 Essential Expenses" sheetId="2" state="visible" r:id="rId4"/>
    <sheet name="🛍️ Non-Essential Expenses" sheetId="3" state="visible" r:id="rId5"/>
    <sheet name="💰 Savings" sheetId="4" state="visible" r:id="rId6"/>
    <sheet name="📊 Summary" sheetId="5" state="visible" r:id="rId7"/>
    <sheet name="ℹ️ Guide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<sst xmlns="http://schemas.openxmlformats.org/spreadsheetml/2006/main" count="231" uniqueCount="157">
  <si>
    <t xml:space="preserve">📥 MONTHLY INCOME</t>
  </si>
  <si>
    <t xml:space="preserve">  📝 Enter all net income (after taxes). Fields in blue are editable.</t>
  </si>
  <si>
    <t xml:space="preserve">Category / Item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</si>
  <si>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</si>
  <si>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</si>
  <si>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</si>
  <si>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</si>
  <si>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</si>
  <si>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</si>
  <si>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</si>
  <si>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</si>
  <si>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</si>
  <si>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</si>
  <si>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</si>
  <si>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</si>
  <si>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Annual Total</t>
  </si>
  <si>
    <t xml:space="preserve">Avg/Month</t>
  </si>
  <si>
    <t xml:space="preserve">Employment / Pension</t>
  </si>
  <si>
    <t xml:space="preserve">Net salary</t>
  </si>
  <si>
    <t xml:space="preserve">13th-month pay / bonus</t>
  </si>
  <si>
    <t xml:space="preserve">Pension</t>
  </si>
  <si>
    <t xml:space="preserve">Subtotal — Employment / Pension</t>
  </si>
  <si>
    <t xml:space="preserve">Self-employment / Other</t>
  </si>
  <si>
    <t xml:space="preserve">Freelance / self-employed income</t>
  </si>
  <si>
    <t xml:space="preserve">Rental income (real estate)</t>
  </si>
  <si>
    <t xml:space="preserve">Dividends / interest</t>
  </si>
  <si>
    <t xml:space="preserve">Other income</t>
  </si>
  <si>
    <t xml:space="preserve">Subtotal — Self-employment / Other</t>
  </si>
  <si>
    <t xml:space="preserve">🏠 MONTHLY ESSENTIAL EXPENSES</t>
  </si>
  <si>
    <t xml:space="preserve">  The bare minimum needed to live decently. Hard to cut without affecting basic needs.</t>
  </si>
  <si>
    <t xml:space="preserve">Housing</t>
  </si>
  <si>
    <t xml:space="preserve">Rent / mortgage payment</t>
  </si>
  <si>
    <t xml:space="preserve">Condo fees</t>
  </si>
  <si>
    <t xml:space="preserve">Routine maintenance</t>
  </si>
  <si>
    <t xml:space="preserve">Income &amp; property taxes</t>
  </si>
  <si>
    <t xml:space="preserve">Subtotal — Housing</t>
  </si>
  <si>
    <t xml:space="preserve">Utilities</t>
  </si>
  <si>
    <t xml:space="preserve">Electricity</t>
  </si>
  <si>
    <t xml:space="preserve">Gas</t>
  </si>
  <si>
    <t xml:space="preserve">Water</t>
  </si>
  <si>
    <t xml:space="preserve">Internet / landline</t>
  </si>
  <si>
    <t xml:space="preserve">Mobile phone</t>
  </si>
  <si>
    <t xml:space="preserve">Subtotal — Utilities</t>
  </si>
  <si>
    <t xml:space="preserve">Groceries &amp; Hygiene</t>
  </si>
  <si>
    <t xml:space="preserve">Supermarket / groceries</t>
  </si>
  <si>
    <t xml:space="preserve">Cleaning / hygiene products</t>
  </si>
  <si>
    <t xml:space="preserve">Pharmacy</t>
  </si>
  <si>
    <t xml:space="preserve">Subtotal — Groceries &amp; Hygiene</t>
  </si>
  <si>
    <t xml:space="preserve">Health</t>
  </si>
  <si>
    <t xml:space="preserve">Doctor / specialist</t>
  </si>
  <si>
    <t xml:space="preserve">Life/health insurance</t>
  </si>
  <si>
    <t xml:space="preserve">Subtotal — Health</t>
  </si>
  <si>
    <t xml:space="preserve">Necessary Transport</t>
  </si>
  <si>
    <t xml:space="preserve">Fuel / parking</t>
  </si>
  <si>
    <t xml:space="preserve">Car maintenance</t>
  </si>
  <si>
    <t xml:space="preserve">Transport passes</t>
  </si>
  <si>
    <t xml:space="preserve">Car/motorcycle insurance</t>
  </si>
  <si>
    <t xml:space="preserve">Subtotal — Necessary Transport</t>
  </si>
  <si>
    <t xml:space="preserve">Fixed Commitments</t>
  </si>
  <si>
    <t xml:space="preserve">Loan / financing payment</t>
  </si>
  <si>
    <t xml:space="preserve">Unexpected expenses</t>
  </si>
  <si>
    <t xml:space="preserve">Subtotal — Fixed Commitments</t>
  </si>
  <si>
    <t xml:space="preserve">🛍️ MONTHLY NON-ESSENTIAL EXPENSES</t>
  </si>
  <si>
    <t xml:space="preserve">  Expenses you can cut if needed, without affecting basic needs. These are the ones you have the most control over.</t>
  </si>
  <si>
    <t xml:space="preserve">Leisure &amp; Social Life</t>
  </si>
  <si>
    <t xml:space="preserve">Restaurants / bars / takeout</t>
  </si>
  <si>
    <t xml:space="preserve">Cinema / theater / events</t>
  </si>
  <si>
    <t xml:space="preserve">Travel / vacations</t>
  </si>
  <si>
    <t xml:space="preserve">Gifts</t>
  </si>
  <si>
    <t xml:space="preserve">Subtotal — Leisure &amp; Social Life</t>
  </si>
  <si>
    <t xml:space="preserve">Personal Care &amp; Image</t>
  </si>
  <si>
    <t xml:space="preserve">Personal care (hairdresser…)</t>
  </si>
  <si>
    <t xml:space="preserve">Gym / regular sport</t>
  </si>
  <si>
    <t xml:space="preserve">Clothing / footwear</t>
  </si>
  <si>
    <t xml:space="preserve">Subtotal — Personal Care &amp; Image</t>
  </si>
  <si>
    <t xml:space="preserve">Digital Subscriptions</t>
  </si>
  <si>
    <t xml:space="preserve">Streaming/digital subscriptions</t>
  </si>
  <si>
    <t xml:space="preserve">Subtotal — Digital Subscriptions</t>
  </si>
  <si>
    <t xml:space="preserve">Extra &amp; Discretionary</t>
  </si>
  <si>
    <t xml:space="preserve">Other insurance</t>
  </si>
  <si>
    <t xml:space="preserve">Education / courses</t>
  </si>
  <si>
    <t xml:space="preserve">Taxi / ride sharing</t>
  </si>
  <si>
    <t xml:space="preserve">Other</t>
  </si>
  <si>
    <t xml:space="preserve">Subtotal — Extra &amp; Discretionary</t>
  </si>
  <si>
    <t xml:space="preserve">💰 MONTHLY SAVINGS &amp; INVESTMENTS</t>
  </si>
  <si>
    <t xml:space="preserve">  📝 Track how much you set aside each month. Savings is the first "expense" of the month.</t>
  </si>
  <si>
    <t xml:space="preserve">Cash &amp; Emergencies</t>
  </si>
  <si>
    <t xml:space="preserve">Emergency fund</t>
  </si>
  <si>
    <t xml:space="preserve">Deposit account / extra cash</t>
  </si>
  <si>
    <t xml:space="preserve">Subtotal — Cash &amp; Emergencies</t>
  </si>
  <si>
    <t xml:space="preserve">Investments</t>
  </si>
  <si>
    <t xml:space="preserve">ETF / brokerage account (recurring plan)</t>
  </si>
  <si>
    <t xml:space="preserve">Supplementary pension</t>
  </si>
  <si>
    <t xml:space="preserve">Other investments</t>
  </si>
  <si>
    <t xml:space="preserve">Subtotal — Investments</t>
  </si>
  <si>
    <t xml:space="preserve">Specific Goals</t>
  </si>
  <si>
    <t xml:space="preserve">Goal 1 (e.g. home)</t>
  </si>
  <si>
    <t xml:space="preserve">Goal 2 (e.g. car / travel)</t>
  </si>
  <si>
    <t xml:space="preserve">Goal 3</t>
  </si>
  <si>
    <t xml:space="preserve">Subtotal — Specific Goals</t>
  </si>
  <si>
    <t xml:space="preserve">MONTHLY &amp; ANNUAL BUDGET SUMMARY</t>
  </si>
  <si>
    <t xml:space="preserve">  📅 Updates automatically from the other tabs. Fill in the other tabs to see data here.</t>
  </si>
  <si>
    <t xml:space="preserve">MONTHLY TREND</t>
  </si>
  <si>
    <t xml:space="preserve">% of Income</t>
  </si>
  <si>
    <t xml:space="preserve">📥 Total income</t>
  </si>
  <si>
    <t xml:space="preserve">100%</t>
  </si>
  <si>
    <t xml:space="preserve">🏠 Total essential expenses</t>
  </si>
  <si>
    <t xml:space="preserve">🛍️ Total non-essential expenses</t>
  </si>
  <si>
    <t xml:space="preserve">💰 Total savings</t>
  </si>
  <si>
    <t xml:space="preserve">💡 Net Balance (Income − Expenses − Savings)</t>
  </si>
  <si>
    <t xml:space="preserve">ANNUAL INDICATORS</t>
  </si>
  <si>
    <t xml:space="preserve">💰 Savings rate (savings / income)</t>
  </si>
  <si>
    <t xml:space="preserve">🏠 % essential expenses of income</t>
  </si>
  <si>
    <t xml:space="preserve">🛍️ % non-essential expenses of income</t>
  </si>
  <si>
    <t xml:space="preserve">📥 Total annual income</t>
  </si>
  <si>
    <t xml:space="preserve">📤 Total annual expenses (essential + non-essential)</t>
  </si>
  <si>
    <t xml:space="preserve">💡 Annual Surplus / Deficit</t>
  </si>
  <si>
    <t xml:space="preserve">60 / 20 / 20 RULE CHECK</t>
  </si>
  <si>
    <t xml:space="preserve">🏠 Essential Expenses</t>
  </si>
  <si>
    <t xml:space="preserve">Target: ≤ 60%</t>
  </si>
  <si>
    <t xml:space="preserve">🛍️ Non-Essential Expenses</t>
  </si>
  <si>
    <t xml:space="preserve">Target: ≤ 20%</t>
  </si>
  <si>
    <t xml:space="preserve">💰 Savings</t>
  </si>
  <si>
    <t xml:space="preserve">Target: ≥ 20%</t>
  </si>
  <si>
    <t xml:space="preserve">Month</t>
  </si>
  <si>
    <t xml:space="preserve">Income</t>
  </si>
  <si>
    <t xml:space="preserve">Essential Expenses</t>
  </si>
  <si>
    <t xml:space="preserve">Non-Essential Expenses</t>
  </si>
  <si>
    <t xml:space="preserve">Savings</t>
  </si>
  <si>
    <t xml:space="preserve">Category</t>
  </si>
  <si>
    <t xml:space="preserve">USER GUIDE — MONTHLY BUDGET</t>
  </si>
  <si>
    <t xml:space="preserve">🔵 BLUE Text</t>
  </si>
  <si>
    <t xml:space="preserve">Cells you need to fill in (monthly amounts).</t>
  </si>
  <si>
    <t xml:space="preserve">⚫ BLACK Text</t>
  </si>
  <si>
    <t xml:space="preserve">Automatically calculated formulas — do not modify.</t>
  </si>
  <si>
    <t xml:space="preserve">📥 Income Tab</t>
  </si>
  <si>
    <t xml:space="preserve">Enter all net income (already after tax) month by month. Include salaries, pensions, rental income, freelance work.</t>
  </si>
  <si>
    <t xml:space="preserve">🏠 Essential Expenses Tab</t>
  </si>
  <si>
    <t xml:space="preserve">The bare minimum needed to live decently: housing, utilities, groceries, health, necessary transport, payments already committed. Hard to cut without giving up basic needs.</t>
  </si>
  <si>
    <t xml:space="preserve">🛍️ Non-Essential Expenses Tab</t>
  </si>
  <si>
    <t xml:space="preserve">Expenses you can cut if needed: leisure, personal care, clothing, digital subscriptions, extras. These are the ones you have the most control over without affecting basic needs.</t>
  </si>
  <si>
    <t xml:space="preserve">💰 Savings Tab</t>
  </si>
  <si>
    <t xml:space="preserve">How much you set aside each month and where: emergency fund, ETFs, pension, specific goals.</t>
  </si>
  <si>
    <t xml:space="preserve">📊 Summary Tab</t>
  </si>
  <si>
    <t xml:space="preserve">Updates automatically. Shows monthly balance, annual KPIs, the 60/20/20 traffic light and charts.</t>
  </si>
  <si>
    <t xml:space="preserve">📐 The 60/20/20 rule</t>
  </si>
  <si>
    <t xml:space="preserve">A healthy budget aims for: at most 60% of income on essential expenses, at most 20% on non-essential expenses, at least 20% on savings.</t>
  </si>
  <si>
    <t xml:space="preserve">If you can't get there right away, don't worry — even 5% savings is a start. What matters is measuring and improving over time.</t>
  </si>
  <si>
    <t xml:space="preserve">💡 Practical tips</t>
  </si>
  <si>
    <t xml:space="preserve">1. Fill in the budget at the start of the month with planned values, then update with actual values.</t>
  </si>
  <si>
    <t xml:space="preserve">2. Plan savings as the first line item, not as what's left over at the end of the month.</t>
  </si>
  <si>
    <t xml:space="preserve">3. If a line item regularly goes over budget, don't delete it — increase it to a realistic amount.</t>
  </si>
  <si>
    <t xml:space="preserve">4. Review the budget every quarter to adapt it to changes in your life.</t>
  </si>
  <si>
    <t xml:space="preserve">📅 When to use it?</t>
  </si>
  <si>
    <t xml:space="preserve">Update the file every month. It only takes 10-15 minutes for a clear picture of your finances.</t>
  </si>
  <si>
    <t xml:space="preserve">⚠️ Note</t>
  </si>
  <si>
    <t xml:space="preserve">This tool is for personal, informational use only. It does not constitute financial advice.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</si>
</sst>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€#,##0;&quot;€(&quot;#,##0\);\-"/>
    <numFmt numFmtId="166" formatCode="0.0%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2"/>
      <charset val="1"/>
    </font>
    <font>
      <b val="true"/>
      <sz val="14"/>
      <color rgb="FFFFFFFF"/>
      <name val="Arial"/>
      <family val="2"/>
      <charset val="1"/>
    </font>
    <font>
      <i val="true"/>
      <sz val="9"/>
      <color rgb="FF888888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b val="true"/>
      <sz val="9"/>
      <color rgb="FFFFFFFF"/>
      <name val="Arial"/>
      <family val="2"/>
      <charset val="1"/>
    </font>
    <font>
      <sz val="10"/>
      <color rgb="FF0000FF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888888"/>
      <name val="Arial"/>
      <family val="2"/>
      <charset val="1"/>
    </font>
    <font>
      <sz val="10"/>
      <color theme="1"/>
      <name val="Arial"/>
      <family val="2"/>
      <charset val="1"/>
    </font>
    <font>
      <b val="true"/>
      <sz val="14"/>
      <color rgb="FFFFFFFF"/>
      <name val="Arial"/>
      <family val="0"/>
      <charset val="1"/>
    </font>
    <font>
      <i val="true"/>
      <sz val="9"/>
      <color rgb="FF88888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2D5A3D"/>
      <name val="Arial"/>
      <family val="0"/>
      <charset val="1"/>
    </font>
    <font>
      <b val="true"/>
      <sz val="10"/>
      <color rgb="FFC9973A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0"/>
      <name val="Arial"/>
      <family val="0"/>
      <charset val="1"/>
    </font>
    <font>
      <b val="true"/>
      <sz val="10"/>
      <color rgb="FF1F3864"/>
      <name val="Arial"/>
      <family val="0"/>
      <charset val="1"/>
    </font>
  </fonts>
  <fills count="17">
    <fill>
      <patternFill patternType="none"/>
    </fill>
    <fill>
      <patternFill patternType="gray125"/>
    </fill>
    <fill>
      <patternFill patternType="solid">
        <fgColor rgb="FF2D5A3D"/>
        <bgColor rgb="FF2E5A7A"/>
      </patternFill>
    </fill>
    <fill>
      <patternFill patternType="solid">
        <fgColor rgb="FF1F3864"/>
        <bgColor rgb="FF2E5A7A"/>
      </patternFill>
    </fill>
    <fill>
      <patternFill patternType="solid">
        <fgColor rgb="FFE2F0D9"/>
        <bgColor rgb="FFDCE6F2"/>
      </patternFill>
    </fill>
    <fill>
      <patternFill patternType="solid">
        <fgColor rgb="FFFFFFFF"/>
        <bgColor rgb="FFF9F9F9"/>
      </patternFill>
    </fill>
    <fill>
      <patternFill patternType="solid">
        <fgColor rgb="FF2E5A7A"/>
        <bgColor rgb="FF2D5A3D"/>
      </patternFill>
    </fill>
    <fill>
      <patternFill patternType="solid">
        <fgColor theme="4" tint="0.7999"/>
        <bgColor rgb="FFD6E4F0"/>
      </patternFill>
    </fill>
    <fill>
      <patternFill patternType="solid">
        <fgColor rgb="FF7A3B56"/>
        <bgColor rgb="FF8B3A1A"/>
      </patternFill>
    </fill>
    <fill>
      <patternFill patternType="solid">
        <fgColor theme="5" tint="0.7999"/>
        <bgColor rgb="FFFCE8E0"/>
      </patternFill>
    </fill>
    <fill>
      <patternFill patternType="solid">
        <fgColor theme="9" tint="-0.25"/>
        <bgColor rgb="FFC9973A"/>
      </patternFill>
    </fill>
    <fill>
      <patternFill patternType="solid">
        <fgColor rgb="FFFFF5D6"/>
        <bgColor rgb="FFFCE8E0"/>
      </patternFill>
    </fill>
    <fill>
      <patternFill patternType="solid">
        <fgColor rgb="FF2E75B6"/>
        <bgColor rgb="FF4672A8"/>
      </patternFill>
    </fill>
    <fill>
      <patternFill patternType="solid">
        <fgColor rgb="FFD6E4F0"/>
        <bgColor rgb="FFDCE6F2"/>
      </patternFill>
    </fill>
    <fill>
      <patternFill patternType="solid">
        <fgColor rgb="FF8B3A1A"/>
        <bgColor rgb="FF7A3B56"/>
      </patternFill>
    </fill>
    <fill>
      <patternFill patternType="solid">
        <fgColor rgb="FFFCE8E0"/>
        <bgColor rgb="FFFFF5D6"/>
      </patternFill>
    </fill>
    <fill>
      <patternFill patternType="solid">
        <fgColor rgb="FFC9973A"/>
        <bgColor rgb="FF8AA64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 diagonalUp="false" diagonalDown="false">
      <left style="thin">
        <color rgb="FFAAAAAA"/>
      </left>
      <right/>
      <top style="thin">
        <color rgb="FFAAAAAA"/>
      </top>
      <bottom style="thin">
        <color rgb="FFAAAAA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11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7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5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5" fillId="1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1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5" fillId="1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1" fillId="1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1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1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1" fillId="1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1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1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3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1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A64F"/>
      <rgbColor rgb="FF800080"/>
      <rgbColor rgb="FF4672A8"/>
      <rgbColor rgb="FFBFBFBF"/>
      <rgbColor rgb="FF878787"/>
      <rgbColor rgb="FFAAAAAA"/>
      <rgbColor rgb="FF7A3B56"/>
      <rgbColor rgb="FFFFF5D6"/>
      <rgbColor rgb="FFDCE6F2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4F81BD"/>
      <rgbColor rgb="FF0000FF"/>
      <rgbColor rgb="FF00CCFF"/>
      <rgbColor rgb="FFD6E4F0"/>
      <rgbColor rgb="FFE2F0D9"/>
      <rgbColor rgb="FFFCE8E0"/>
      <rgbColor rgb="FFF9F9F9"/>
      <rgbColor rgb="FFFF99CC"/>
      <rgbColor rgb="FFCC99FF"/>
      <rgbColor rgb="FFF2DCDB"/>
      <rgbColor rgb="FF2E75B6"/>
      <rgbColor rgb="FF33CCCC"/>
      <rgbColor rgb="FF99CC00"/>
      <rgbColor rgb="FFFFCC00"/>
      <rgbColor rgb="FFC9973A"/>
      <rgbColor rgb="FFE46C0A"/>
      <rgbColor rgb="FF725990"/>
      <rgbColor rgb="FF888888"/>
      <rgbColor rgb="FF1F3864"/>
      <rgbColor rgb="FF00B050"/>
      <rgbColor rgb="FF003300"/>
      <rgbColor rgb="FF333300"/>
      <rgbColor rgb="FF8B3A1A"/>
      <rgbColor rgb="FFAB4744"/>
      <rgbColor rgb="FF2E5A7A"/>
      <rgbColor rgb="FF2D5A3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800" spc="-1" strike="noStrike">
                <a:solidFill>
                  <a:srgbClr val="000000"/>
                </a:solidFill>
                <a:latin typeface="Calibri"/>
              </a:rPr>
              <a:t>Income vs Expenses by Month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"Income"</c:f>
              <c:strCache>
                <c:ptCount val="1"/>
                <c:pt idx="0">
                  <c:v>Income</c:v>
                </c:pt>
              </c:strCache>
            </c:strRef>
          </c:tx>
          <c:spPr>
            <a:solidFill>
              <a:srgbClr val="4672a8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'📊 Summary'!$B$25:$M$25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'📊 Summary'!$B$26:$M$26</c:f>
              <c:numCache>
                <c:formatCode>\€#,##0;"€("#,##0\);\-</c:formatCode>
                <c:ptCount val="12"/>
                <c:pt idx="0">
                  <c:v>3815</c:v>
                </c:pt>
                <c:pt idx="1">
                  <c:v>3815</c:v>
                </c:pt>
                <c:pt idx="2">
                  <c:v>3815</c:v>
                </c:pt>
                <c:pt idx="3">
                  <c:v>3815</c:v>
                </c:pt>
                <c:pt idx="4">
                  <c:v>3815</c:v>
                </c:pt>
                <c:pt idx="5">
                  <c:v>3815</c:v>
                </c:pt>
                <c:pt idx="6">
                  <c:v>3815</c:v>
                </c:pt>
                <c:pt idx="7">
                  <c:v>3815</c:v>
                </c:pt>
                <c:pt idx="8">
                  <c:v>3815</c:v>
                </c:pt>
                <c:pt idx="9">
                  <c:v>3815</c:v>
                </c:pt>
                <c:pt idx="10">
                  <c:v>3815</c:v>
                </c:pt>
                <c:pt idx="11">
                  <c:v>7615</c:v>
                </c:pt>
              </c:numCache>
            </c:numRef>
          </c:val>
        </c:ser>
        <c:ser>
          <c:idx val="1"/>
          <c:order val="1"/>
          <c:tx>
            <c:strRef>
              <c:f>"Essential Expenses"</c:f>
              <c:strCache>
                <c:ptCount val="1"/>
                <c:pt idx="0">
                  <c:v>Essential Expenses</c:v>
                </c:pt>
              </c:strCache>
            </c:strRef>
          </c:tx>
          <c:spPr>
            <a:solidFill>
              <a:srgbClr val="ab474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'📊 Summary'!$B$25:$M$25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'📊 Summary'!$B$27:$M$27</c:f>
              <c:numCache>
                <c:formatCode>\€#,##0;"€("#,##0\);\-</c:formatCode>
                <c:ptCount val="12"/>
                <c:pt idx="0">
                  <c:v>2934</c:v>
                </c:pt>
                <c:pt idx="1">
                  <c:v>2324</c:v>
                </c:pt>
                <c:pt idx="2">
                  <c:v>3189</c:v>
                </c:pt>
                <c:pt idx="3">
                  <c:v>2199</c:v>
                </c:pt>
                <c:pt idx="4">
                  <c:v>2579</c:v>
                </c:pt>
                <c:pt idx="5">
                  <c:v>2549</c:v>
                </c:pt>
                <c:pt idx="6">
                  <c:v>2199</c:v>
                </c:pt>
                <c:pt idx="7">
                  <c:v>2199</c:v>
                </c:pt>
                <c:pt idx="8">
                  <c:v>2179</c:v>
                </c:pt>
                <c:pt idx="9">
                  <c:v>2209</c:v>
                </c:pt>
                <c:pt idx="10">
                  <c:v>2294</c:v>
                </c:pt>
                <c:pt idx="11">
                  <c:v>2779</c:v>
                </c:pt>
              </c:numCache>
            </c:numRef>
          </c:val>
        </c:ser>
        <c:ser>
          <c:idx val="2"/>
          <c:order val="2"/>
          <c:tx>
            <c:strRef>
              <c:f>"Non-Essential Expenses"</c:f>
              <c:strCache>
                <c:ptCount val="1"/>
                <c:pt idx="0">
                  <c:v>Non-Essential Expenses</c:v>
                </c:pt>
              </c:strCache>
            </c:strRef>
          </c:tx>
          <c:spPr>
            <a:solidFill>
              <a:srgbClr val="8aa64f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'📊 Summary'!$B$25:$M$25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'📊 Summary'!$B$28:$M$28</c:f>
              <c:numCache>
                <c:formatCode>\€#,##0;"€("#,##0\);\-</c:formatCode>
                <c:ptCount val="12"/>
                <c:pt idx="0">
                  <c:v>785</c:v>
                </c:pt>
                <c:pt idx="1">
                  <c:v>655</c:v>
                </c:pt>
                <c:pt idx="2">
                  <c:v>535</c:v>
                </c:pt>
                <c:pt idx="3">
                  <c:v>535</c:v>
                </c:pt>
                <c:pt idx="4">
                  <c:v>535</c:v>
                </c:pt>
                <c:pt idx="5">
                  <c:v>535</c:v>
                </c:pt>
                <c:pt idx="6">
                  <c:v>535</c:v>
                </c:pt>
                <c:pt idx="7">
                  <c:v>2455</c:v>
                </c:pt>
                <c:pt idx="8">
                  <c:v>535</c:v>
                </c:pt>
                <c:pt idx="9">
                  <c:v>535</c:v>
                </c:pt>
                <c:pt idx="10">
                  <c:v>535</c:v>
                </c:pt>
                <c:pt idx="11">
                  <c:v>1145</c:v>
                </c:pt>
              </c:numCache>
            </c:numRef>
          </c:val>
        </c:ser>
        <c:ser>
          <c:idx val="3"/>
          <c:order val="3"/>
          <c:tx>
            <c:strRef>
              <c:f>"Savings"</c:f>
              <c:strCache>
                <c:ptCount val="1"/>
                <c:pt idx="0">
                  <c:v>Savings</c:v>
                </c:pt>
              </c:strCache>
            </c:strRef>
          </c:tx>
          <c:spPr>
            <a:solidFill>
              <a:srgbClr val="725990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'📊 Summary'!$B$25:$M$25</c:f>
              <c:multiLvlStrCache>
                <c:ptCount val="1"/>
                <c:lvl>
                  <c:pt idx="0">
                    <c:v>Dec</c:v>
                  </c:pt>
                </c:lvl>
                <c:lvl>
                  <c:pt idx="0">
                    <c:v>Nov</c:v>
                  </c:pt>
                </c:lvl>
                <c:lvl>
                  <c:pt idx="0">
                    <c:v>Oct</c:v>
                  </c:pt>
                </c:lvl>
                <c:lvl>
                  <c:pt idx="0">
                    <c:v>Sep</c:v>
                  </c:pt>
                </c:lvl>
                <c:lvl>
                  <c:pt idx="0">
                    <c:v>Aug</c:v>
                  </c:pt>
                </c:lvl>
                <c:lvl>
                  <c:pt idx="0">
                    <c:v>Jul</c:v>
                  </c:pt>
                </c:lvl>
                <c:lvl>
                  <c:pt idx="0">
                    <c:v>Jun</c:v>
                  </c:pt>
                </c:lvl>
                <c:lvl>
                  <c:pt idx="0">
                    <c:v>May</c:v>
                  </c:pt>
                </c:lvl>
                <c:lvl>
                  <c:pt idx="0">
                    <c:v>Apr</c:v>
                  </c:pt>
                </c:lvl>
                <c:lvl>
                  <c:pt idx="0">
                    <c:v>Mar</c:v>
                  </c:pt>
                </c:lvl>
                <c:lvl>
                  <c:pt idx="0">
                    <c:v>Feb</c:v>
                  </c:pt>
                </c:lvl>
                <c:lvl>
                  <c:pt idx="0">
                    <c:v>Jan</c:v>
                  </c:pt>
                </c:lvl>
              </c:multiLvlStrCache>
            </c:multiLvlStrRef>
          </c:cat>
          <c:val>
            <c:numRef>
              <c:f>'📊 Summary'!$B$29:$M$29</c:f>
              <c:numCache>
                <c:formatCode>\€#,##0;"€("#,##0\);\-</c:formatCode>
                <c:ptCount val="12"/>
                <c:pt idx="0">
                  <c:v>860</c:v>
                </c:pt>
                <c:pt idx="1">
                  <c:v>860</c:v>
                </c:pt>
                <c:pt idx="2">
                  <c:v>860</c:v>
                </c:pt>
                <c:pt idx="3">
                  <c:v>860</c:v>
                </c:pt>
                <c:pt idx="4">
                  <c:v>860</c:v>
                </c:pt>
                <c:pt idx="5">
                  <c:v>960</c:v>
                </c:pt>
                <c:pt idx="6">
                  <c:v>860</c:v>
                </c:pt>
                <c:pt idx="7">
                  <c:v>860</c:v>
                </c:pt>
                <c:pt idx="8">
                  <c:v>860</c:v>
                </c:pt>
                <c:pt idx="9">
                  <c:v>860</c:v>
                </c:pt>
                <c:pt idx="10">
                  <c:v>860</c:v>
                </c:pt>
                <c:pt idx="11">
                  <c:v>960</c:v>
                </c:pt>
              </c:numCache>
            </c:numRef>
          </c:val>
        </c:ser>
        <c:gapWidth val="150"/>
        <c:overlap val="0"/>
        <c:axId val="23732631"/>
        <c:axId val="80636473"/>
      </c:barChart>
      <c:catAx>
        <c:axId val="237326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0636473"/>
        <c:crosses val="autoZero"/>
        <c:auto val="1"/>
        <c:lblAlgn val="ctr"/>
        <c:lblOffset val="100"/>
        <c:noMultiLvlLbl val="0"/>
      </c:catAx>
      <c:valAx>
        <c:axId val="8063647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€#,##0;&quot;€(&quot;#,##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373263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800" spc="-1" strike="noStrike">
                <a:solidFill>
                  <a:srgbClr val="000000"/>
                </a:solidFill>
                <a:latin typeface="Calibri"/>
              </a:rPr>
              <a:t>Annual Expense Breakdown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1579122617165"/>
          <c:y val="0.250629458665548"/>
          <c:w val="0.515857820694248"/>
          <c:h val="0.528430549727235"/>
        </c:manualLayout>
      </c:layout>
      <c:pieChart>
        <c:varyColors val="1"/>
        <c:ser>
          <c:idx val="0"/>
          <c:order val="0"/>
          <c:tx>
            <c:strRef>
              <c:f>'📊 Summary'!$Q$30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explosion val="0"/>
          <c:dPt>
            <c:idx val="0"/>
            <c:spPr>
              <a:solidFill>
                <a:srgbClr val="0070c0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0000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"/>
            <c:spPr>
              <a:solidFill>
                <a:srgbClr val="00b050"/>
              </a:solidFill>
              <a:ln w="9360">
                <a:solidFill>
                  <a:srgbClr val="f9f9f9"/>
                </a:solidFill>
                <a:round/>
              </a:ln>
            </c:spPr>
          </c:dPt>
          <c:dLbls>
            <c:numFmt formatCode="\€#\ ##0;&quot;€(&quot;#\ ##0\);\-" sourceLinked="1"/>
            <c:dLbl>
              <c:idx val="0"/>
              <c:numFmt formatCode="\€#\ ##0;&quot;€(&quot;#\ ##0\);\-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eparator>; </c:separator>
            </c:dLbl>
            <c:dLbl>
              <c:idx val="1"/>
              <c:numFmt formatCode="\€#\ ##0;&quot;€(&quot;#\ ##0\);\-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eparator>; </c:separator>
            </c:dLbl>
            <c:dLbl>
              <c:idx val="2"/>
              <c:numFmt formatCode="\€#\ ##0;&quot;€(&quot;#\ ##0\);\-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eparator>; </c:separator>
            <c:showLeaderLines val="0"/>
          </c:dLbls>
          <c:cat>
            <c:strRef>
              <c:f>'📊 Summary'!$P$31:$P$33</c:f>
              <c:strCache>
                <c:ptCount val="3"/>
                <c:pt idx="0">
                  <c:v>Essential Expenses</c:v>
                </c:pt>
                <c:pt idx="1">
                  <c:v>Non-Essential Expenses</c:v>
                </c:pt>
                <c:pt idx="2">
                  <c:v>Savings</c:v>
                </c:pt>
              </c:strCache>
            </c:strRef>
          </c:cat>
          <c:val>
            <c:numRef>
              <c:f>'📊 Summary'!$Q$31:$Q$33</c:f>
              <c:numCache>
                <c:formatCode>\€#,##0;"€("#,##0\);\-</c:formatCode>
                <c:ptCount val="3"/>
                <c:pt idx="0">
                  <c:v>29633</c:v>
                </c:pt>
                <c:pt idx="1">
                  <c:v>9320</c:v>
                </c:pt>
                <c:pt idx="2">
                  <c:v>10520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30</xdr:row>
      <xdr:rowOff>0</xdr:rowOff>
    </xdr:from>
    <xdr:to>
      <xdr:col>10</xdr:col>
      <xdr:colOff>305640</xdr:colOff>
      <xdr:row>52</xdr:row>
      <xdr:rowOff>127440</xdr:rowOff>
    </xdr:to>
    <xdr:graphicFrame>
      <xdr:nvGraphicFramePr>
        <xdr:cNvPr id="0" name="Chart 1"/>
        <xdr:cNvGraphicFramePr/>
      </xdr:nvGraphicFramePr>
      <xdr:xfrm>
        <a:off x="0" y="7000920"/>
        <a:ext cx="7918200" cy="41374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380880</xdr:colOff>
      <xdr:row>34</xdr:row>
      <xdr:rowOff>42480</xdr:rowOff>
    </xdr:from>
    <xdr:to>
      <xdr:col>17</xdr:col>
      <xdr:colOff>53280</xdr:colOff>
      <xdr:row>53</xdr:row>
      <xdr:rowOff>34920</xdr:rowOff>
    </xdr:to>
    <xdr:graphicFrame>
      <xdr:nvGraphicFramePr>
        <xdr:cNvPr id="1" name="Chart 2"/>
        <xdr:cNvGraphicFramePr/>
      </xdr:nvGraphicFramePr>
      <xdr:xfrm>
        <a:off x="8557200" y="7795800"/>
        <a:ext cx="4324320" cy="34311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5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19" activeCellId="0" sqref="B19"/>
    </sheetView>
  </sheetViews>
  <sheetFormatPr defaultColWidth="8.6328125" defaultRowHeight="13.5" zeroHeight="false" outlineLevelRow="0" outlineLevelCol="0"/>
  <cols>
    <col collapsed="false" customWidth="true" hidden="false" outlineLevel="0" max="1" min="1" style="1" width="43.18"/>
    <col collapsed="false" customWidth="true" hidden="false" outlineLevel="0" max="13" min="2" style="1" width="8"/>
    <col collapsed="false" customWidth="true" hidden="false" outlineLevel="0" max="14" min="14" style="1" width="14"/>
    <col collapsed="false" customWidth="true" hidden="false" outlineLevel="0" max="15" min="15" style="1" width="12"/>
    <col collapsed="false" customWidth="false" hidden="false" outlineLevel="0" max="16384" min="16" style="1" width="8.63"/>
  </cols>
  <sheetData>
    <row r="1" customFormat="false" ht="31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5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27.75" hidden="false" customHeight="true" outlineLevel="0" collapsed="false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6" t="s">
        <v>15</v>
      </c>
      <c r="O3" s="6" t="s">
        <v>16</v>
      </c>
    </row>
    <row r="4" customFormat="false" ht="19.5" hidden="false" customHeight="true" outlineLevel="0" collapsed="false">
      <c r="A4" s="7" t="s">
        <v>17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customFormat="false" ht="15" hidden="false" customHeight="true" outlineLevel="0" collapsed="false">
      <c r="A5" s="8" t="s">
        <v>18</v>
      </c>
      <c r="B5" s="9" t="n">
        <v>3800</v>
      </c>
      <c r="C5" s="9" t="n">
        <v>3800</v>
      </c>
      <c r="D5" s="9" t="n">
        <v>3800</v>
      </c>
      <c r="E5" s="9" t="n">
        <v>3800</v>
      </c>
      <c r="F5" s="9" t="n">
        <v>3800</v>
      </c>
      <c r="G5" s="9" t="n">
        <v>3800</v>
      </c>
      <c r="H5" s="9" t="n">
        <v>3800</v>
      </c>
      <c r="I5" s="9" t="n">
        <v>3800</v>
      </c>
      <c r="J5" s="9" t="n">
        <v>3800</v>
      </c>
      <c r="K5" s="9" t="n">
        <v>3800</v>
      </c>
      <c r="L5" s="9" t="n">
        <v>3800</v>
      </c>
      <c r="M5" s="9" t="n">
        <v>3800</v>
      </c>
      <c r="N5" s="10" t="n">
        <f aca="false">SUM(B5:M5)</f>
        <v>45600</v>
      </c>
      <c r="O5" s="10" t="n">
        <f aca="false">IF(N5=0,"-",N5/12)</f>
        <v>3800</v>
      </c>
    </row>
    <row r="6" customFormat="false" ht="15" hidden="false" customHeight="true" outlineLevel="0" collapsed="false">
      <c r="A6" s="11" t="s">
        <v>19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 t="n">
        <v>3800</v>
      </c>
      <c r="N6" s="13" t="n">
        <f aca="false">SUM(B6:M6)</f>
        <v>3800</v>
      </c>
      <c r="O6" s="13" t="n">
        <f aca="false">IF(N6=0,"-",N6/12)</f>
        <v>316.666666666667</v>
      </c>
    </row>
    <row r="7" customFormat="false" ht="15" hidden="false" customHeight="true" outlineLevel="0" collapsed="false">
      <c r="A7" s="8" t="s">
        <v>20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 t="n">
        <f aca="false">SUM(B7:M7)</f>
        <v>0</v>
      </c>
      <c r="O7" s="10" t="str">
        <f aca="false">IF(N7=0,"-",N7/12)</f>
        <v>-</v>
      </c>
    </row>
    <row r="8" customFormat="false" ht="19.5" hidden="false" customHeight="true" outlineLevel="0" collapsed="false">
      <c r="A8" s="7" t="s">
        <v>21</v>
      </c>
      <c r="B8" s="14" t="n">
        <f aca="false">SUM(B5:B7)</f>
        <v>3800</v>
      </c>
      <c r="C8" s="14" t="n">
        <f aca="false">SUM(C5:C7)</f>
        <v>3800</v>
      </c>
      <c r="D8" s="14" t="n">
        <f aca="false">SUM(D5:D7)</f>
        <v>3800</v>
      </c>
      <c r="E8" s="14" t="n">
        <f aca="false">SUM(E5:E7)</f>
        <v>3800</v>
      </c>
      <c r="F8" s="14" t="n">
        <f aca="false">SUM(F5:F7)</f>
        <v>3800</v>
      </c>
      <c r="G8" s="14" t="n">
        <f aca="false">SUM(G5:G7)</f>
        <v>3800</v>
      </c>
      <c r="H8" s="14" t="n">
        <f aca="false">SUM(H5:H7)</f>
        <v>3800</v>
      </c>
      <c r="I8" s="14" t="n">
        <f aca="false">SUM(I5:I7)</f>
        <v>3800</v>
      </c>
      <c r="J8" s="14" t="n">
        <f aca="false">SUM(J5:J7)</f>
        <v>3800</v>
      </c>
      <c r="K8" s="14" t="n">
        <f aca="false">SUM(K5:K7)</f>
        <v>3800</v>
      </c>
      <c r="L8" s="14" t="n">
        <f aca="false">SUM(L5:L7)</f>
        <v>3800</v>
      </c>
      <c r="M8" s="14" t="n">
        <f aca="false">SUM(M5:M7)</f>
        <v>7600</v>
      </c>
      <c r="N8" s="14" t="n">
        <f aca="false">SUM(N5:N7)</f>
        <v>49400</v>
      </c>
      <c r="O8" s="14" t="n">
        <f aca="false">IF(N8=0,"-",N8/12)</f>
        <v>4116.66666666667</v>
      </c>
    </row>
    <row r="9" customFormat="false" ht="13.5" hidden="false" customHeight="true" outlineLevel="0" collapsed="false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customFormat="false" ht="19.5" hidden="false" customHeight="true" outlineLevel="0" collapsed="false">
      <c r="A10" s="7" t="s">
        <v>22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customFormat="false" ht="15" hidden="false" customHeight="true" outlineLevel="0" collapsed="false">
      <c r="A11" s="8" t="s">
        <v>23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0" t="n">
        <f aca="false">SUM(B11:M11)</f>
        <v>0</v>
      </c>
      <c r="O11" s="10" t="str">
        <f aca="false">IF(N11=0,"-",N11/12)</f>
        <v>-</v>
      </c>
    </row>
    <row r="12" customFormat="false" ht="15" hidden="false" customHeight="true" outlineLevel="0" collapsed="false">
      <c r="A12" s="11" t="s">
        <v>24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 t="n">
        <f aca="false">SUM(B12:M12)</f>
        <v>0</v>
      </c>
      <c r="O12" s="13" t="str">
        <f aca="false">IF(N12=0,"-",N12/12)</f>
        <v>-</v>
      </c>
    </row>
    <row r="13" customFormat="false" ht="15" hidden="false" customHeight="true" outlineLevel="0" collapsed="false">
      <c r="A13" s="8" t="s">
        <v>25</v>
      </c>
      <c r="B13" s="9" t="n">
        <v>15</v>
      </c>
      <c r="C13" s="9" t="n">
        <v>15</v>
      </c>
      <c r="D13" s="9" t="n">
        <v>15</v>
      </c>
      <c r="E13" s="9" t="n">
        <v>15</v>
      </c>
      <c r="F13" s="9" t="n">
        <v>15</v>
      </c>
      <c r="G13" s="9" t="n">
        <v>15</v>
      </c>
      <c r="H13" s="9" t="n">
        <v>15</v>
      </c>
      <c r="I13" s="9" t="n">
        <v>15</v>
      </c>
      <c r="J13" s="9" t="n">
        <v>15</v>
      </c>
      <c r="K13" s="9" t="n">
        <v>15</v>
      </c>
      <c r="L13" s="9" t="n">
        <v>15</v>
      </c>
      <c r="M13" s="9" t="n">
        <v>15</v>
      </c>
      <c r="N13" s="10" t="n">
        <f aca="false">SUM(B13:M13)</f>
        <v>180</v>
      </c>
      <c r="O13" s="10" t="n">
        <f aca="false">IF(N13=0,"-",N13/12)</f>
        <v>15</v>
      </c>
    </row>
    <row r="14" customFormat="false" ht="15" hidden="false" customHeight="true" outlineLevel="0" collapsed="false">
      <c r="A14" s="11" t="s">
        <v>26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3" t="n">
        <f aca="false">SUM(B14:M14)</f>
        <v>0</v>
      </c>
      <c r="O14" s="13" t="str">
        <f aca="false">IF(N14=0,"-",N14/12)</f>
        <v>-</v>
      </c>
    </row>
    <row r="15" customFormat="false" ht="19.5" hidden="false" customHeight="true" outlineLevel="0" collapsed="false">
      <c r="A15" s="7" t="s">
        <v>27</v>
      </c>
      <c r="B15" s="14" t="n">
        <f aca="false">SUM(B11:B14)</f>
        <v>15</v>
      </c>
      <c r="C15" s="14" t="n">
        <f aca="false">SUM(C11:C14)</f>
        <v>15</v>
      </c>
      <c r="D15" s="14" t="n">
        <f aca="false">SUM(D11:D14)</f>
        <v>15</v>
      </c>
      <c r="E15" s="14" t="n">
        <f aca="false">SUM(E11:E14)</f>
        <v>15</v>
      </c>
      <c r="F15" s="14" t="n">
        <f aca="false">SUM(F11:F14)</f>
        <v>15</v>
      </c>
      <c r="G15" s="14" t="n">
        <f aca="false">SUM(G11:G14)</f>
        <v>15</v>
      </c>
      <c r="H15" s="14" t="n">
        <f aca="false">SUM(H11:H14)</f>
        <v>15</v>
      </c>
      <c r="I15" s="14" t="n">
        <f aca="false">SUM(I11:I14)</f>
        <v>15</v>
      </c>
      <c r="J15" s="14" t="n">
        <f aca="false">SUM(J11:J14)</f>
        <v>15</v>
      </c>
      <c r="K15" s="14" t="n">
        <f aca="false">SUM(K11:K14)</f>
        <v>15</v>
      </c>
      <c r="L15" s="14" t="n">
        <f aca="false">SUM(L11:L14)</f>
        <v>15</v>
      </c>
      <c r="M15" s="14" t="n">
        <f aca="false">SUM(M11:M14)</f>
        <v>15</v>
      </c>
      <c r="N15" s="14" t="n">
        <f aca="false">SUM(N11:N14)</f>
        <v>180</v>
      </c>
      <c r="O15" s="14" t="n">
        <f aca="false">IF(N15=0,"-",N15/12)</f>
        <v>15</v>
      </c>
    </row>
  </sheetData>
  <mergeCells count="4">
    <mergeCell ref="A1:O1"/>
    <mergeCell ref="A2:O2"/>
    <mergeCell ref="A4:O4"/>
    <mergeCell ref="A10:O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0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44" activeCellId="0" sqref="B44"/>
    </sheetView>
  </sheetViews>
  <sheetFormatPr defaultColWidth="8.6328125" defaultRowHeight="13.5" zeroHeight="false" outlineLevelRow="0" outlineLevelCol="0"/>
  <cols>
    <col collapsed="false" customWidth="true" hidden="false" outlineLevel="0" max="1" min="1" style="1" width="36.63"/>
    <col collapsed="false" customWidth="true" hidden="false" outlineLevel="0" max="13" min="2" style="1" width="8"/>
    <col collapsed="false" customWidth="true" hidden="false" outlineLevel="0" max="14" min="14" style="1" width="14"/>
    <col collapsed="false" customWidth="true" hidden="false" outlineLevel="0" max="15" min="15" style="1" width="12"/>
    <col collapsed="false" customWidth="false" hidden="false" outlineLevel="0" max="16384" min="16" style="1" width="8.63"/>
  </cols>
  <sheetData>
    <row r="1" customFormat="false" ht="31.5" hidden="false" customHeight="true" outlineLevel="0" collapsed="false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customFormat="false" ht="15.75" hidden="false" customHeight="true" outlineLevel="0" collapsed="false">
      <c r="A2" s="17" t="s">
        <v>29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customFormat="false" ht="27.75" hidden="false" customHeight="true" outlineLevel="0" collapsed="false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8" t="s">
        <v>12</v>
      </c>
      <c r="L3" s="18" t="s">
        <v>13</v>
      </c>
      <c r="M3" s="18" t="s">
        <v>14</v>
      </c>
      <c r="N3" s="19" t="s">
        <v>15</v>
      </c>
      <c r="O3" s="19" t="s">
        <v>16</v>
      </c>
    </row>
    <row r="4" customFormat="false" ht="19.5" hidden="false" customHeight="true" outlineLevel="0" collapsed="false">
      <c r="A4" s="20" t="s">
        <v>30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customFormat="false" ht="15" hidden="false" customHeight="true" outlineLevel="0" collapsed="false">
      <c r="A5" s="21" t="s">
        <v>31</v>
      </c>
      <c r="B5" s="22" t="n">
        <v>750</v>
      </c>
      <c r="C5" s="22" t="n">
        <v>750</v>
      </c>
      <c r="D5" s="22" t="n">
        <v>750</v>
      </c>
      <c r="E5" s="22" t="n">
        <v>750</v>
      </c>
      <c r="F5" s="22" t="n">
        <v>750</v>
      </c>
      <c r="G5" s="22" t="n">
        <v>750</v>
      </c>
      <c r="H5" s="22" t="n">
        <v>750</v>
      </c>
      <c r="I5" s="22" t="n">
        <v>750</v>
      </c>
      <c r="J5" s="22" t="n">
        <v>750</v>
      </c>
      <c r="K5" s="22" t="n">
        <v>750</v>
      </c>
      <c r="L5" s="22" t="n">
        <v>750</v>
      </c>
      <c r="M5" s="22" t="n">
        <v>750</v>
      </c>
      <c r="N5" s="23" t="n">
        <f aca="false">SUM(B5:M5)</f>
        <v>9000</v>
      </c>
      <c r="O5" s="23" t="n">
        <f aca="false">IF(N5=0,"-",N5/12)</f>
        <v>750</v>
      </c>
    </row>
    <row r="6" customFormat="false" ht="15" hidden="false" customHeight="true" outlineLevel="0" collapsed="false">
      <c r="A6" s="11" t="s">
        <v>32</v>
      </c>
      <c r="B6" s="12" t="n">
        <v>120</v>
      </c>
      <c r="C6" s="12" t="n">
        <v>120</v>
      </c>
      <c r="D6" s="12" t="n">
        <v>120</v>
      </c>
      <c r="E6" s="12" t="n">
        <v>120</v>
      </c>
      <c r="F6" s="12" t="n">
        <v>120</v>
      </c>
      <c r="G6" s="12" t="n">
        <v>120</v>
      </c>
      <c r="H6" s="12" t="n">
        <v>120</v>
      </c>
      <c r="I6" s="12" t="n">
        <v>120</v>
      </c>
      <c r="J6" s="12" t="n">
        <v>120</v>
      </c>
      <c r="K6" s="12" t="n">
        <v>120</v>
      </c>
      <c r="L6" s="12" t="n">
        <v>120</v>
      </c>
      <c r="M6" s="12" t="n">
        <v>120</v>
      </c>
      <c r="N6" s="13" t="n">
        <f aca="false">SUM(B6:M6)</f>
        <v>1440</v>
      </c>
      <c r="O6" s="13" t="n">
        <f aca="false">IF(N6=0,"-",N6/12)</f>
        <v>120</v>
      </c>
    </row>
    <row r="7" customFormat="false" ht="15" hidden="false" customHeight="true" outlineLevel="0" collapsed="false">
      <c r="A7" s="21" t="s">
        <v>33</v>
      </c>
      <c r="B7" s="22" t="n">
        <v>25</v>
      </c>
      <c r="C7" s="22" t="n">
        <v>25</v>
      </c>
      <c r="D7" s="22" t="n">
        <v>25</v>
      </c>
      <c r="E7" s="22" t="n">
        <v>25</v>
      </c>
      <c r="F7" s="22" t="n">
        <v>25</v>
      </c>
      <c r="G7" s="22" t="n">
        <v>25</v>
      </c>
      <c r="H7" s="22" t="n">
        <v>25</v>
      </c>
      <c r="I7" s="22" t="n">
        <v>25</v>
      </c>
      <c r="J7" s="22" t="n">
        <v>25</v>
      </c>
      <c r="K7" s="22" t="n">
        <v>25</v>
      </c>
      <c r="L7" s="22" t="n">
        <v>25</v>
      </c>
      <c r="M7" s="22" t="n">
        <v>25</v>
      </c>
      <c r="N7" s="23" t="n">
        <f aca="false">SUM(B7:M7)</f>
        <v>300</v>
      </c>
      <c r="O7" s="23" t="n">
        <f aca="false">IF(N7=0,"-",N7/12)</f>
        <v>25</v>
      </c>
    </row>
    <row r="8" customFormat="false" ht="15" hidden="false" customHeight="true" outlineLevel="0" collapsed="false">
      <c r="A8" s="11" t="s">
        <v>34</v>
      </c>
      <c r="B8" s="12"/>
      <c r="C8" s="12"/>
      <c r="D8" s="12"/>
      <c r="E8" s="12"/>
      <c r="F8" s="12"/>
      <c r="G8" s="12" t="n">
        <v>350</v>
      </c>
      <c r="H8" s="12"/>
      <c r="I8" s="12"/>
      <c r="J8" s="12"/>
      <c r="K8" s="12"/>
      <c r="L8" s="12"/>
      <c r="M8" s="12" t="n">
        <v>350</v>
      </c>
      <c r="N8" s="13" t="n">
        <f aca="false">SUM(B8:M8)</f>
        <v>700</v>
      </c>
      <c r="O8" s="13" t="n">
        <f aca="false">IF(N8=0,"-",N8/12)</f>
        <v>58.3333333333333</v>
      </c>
    </row>
    <row r="9" customFormat="false" ht="19.5" hidden="false" customHeight="true" outlineLevel="0" collapsed="false">
      <c r="A9" s="24" t="s">
        <v>35</v>
      </c>
      <c r="B9" s="25" t="n">
        <f aca="false">SUM(B5:B8)</f>
        <v>895</v>
      </c>
      <c r="C9" s="25" t="n">
        <f aca="false">SUM(C5:C8)</f>
        <v>895</v>
      </c>
      <c r="D9" s="25" t="n">
        <f aca="false">SUM(D5:D8)</f>
        <v>895</v>
      </c>
      <c r="E9" s="25" t="n">
        <f aca="false">SUM(E5:E8)</f>
        <v>895</v>
      </c>
      <c r="F9" s="25" t="n">
        <f aca="false">SUM(F5:F8)</f>
        <v>895</v>
      </c>
      <c r="G9" s="25" t="n">
        <f aca="false">SUM(G5:G8)</f>
        <v>1245</v>
      </c>
      <c r="H9" s="25" t="n">
        <f aca="false">SUM(H5:H8)</f>
        <v>895</v>
      </c>
      <c r="I9" s="25" t="n">
        <f aca="false">SUM(I5:I8)</f>
        <v>895</v>
      </c>
      <c r="J9" s="25" t="n">
        <f aca="false">SUM(J5:J8)</f>
        <v>895</v>
      </c>
      <c r="K9" s="25" t="n">
        <f aca="false">SUM(K5:K8)</f>
        <v>895</v>
      </c>
      <c r="L9" s="25" t="n">
        <f aca="false">SUM(L5:L8)</f>
        <v>895</v>
      </c>
      <c r="M9" s="25" t="n">
        <f aca="false">SUM(M5:M8)</f>
        <v>1245</v>
      </c>
      <c r="N9" s="25" t="n">
        <f aca="false">SUM(N5:N8)</f>
        <v>11440</v>
      </c>
      <c r="O9" s="25" t="n">
        <f aca="false">IF(N9=0,"-",N9/12)</f>
        <v>953.333333333333</v>
      </c>
    </row>
    <row r="10" customFormat="false" ht="13.5" hidden="false" customHeight="true" outlineLevel="0" collapsed="false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customFormat="false" ht="19.5" hidden="false" customHeight="true" outlineLevel="0" collapsed="false">
      <c r="A11" s="20" t="s">
        <v>36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customFormat="false" ht="15" hidden="false" customHeight="true" outlineLevel="0" collapsed="false">
      <c r="A12" s="21" t="s">
        <v>37</v>
      </c>
      <c r="B12" s="22" t="n">
        <v>130</v>
      </c>
      <c r="C12" s="22" t="n">
        <v>130</v>
      </c>
      <c r="D12" s="22" t="n">
        <v>85</v>
      </c>
      <c r="E12" s="22" t="n">
        <v>85</v>
      </c>
      <c r="F12" s="22" t="n">
        <v>85</v>
      </c>
      <c r="G12" s="22" t="n">
        <v>110</v>
      </c>
      <c r="H12" s="22" t="n">
        <v>110</v>
      </c>
      <c r="I12" s="22" t="n">
        <v>110</v>
      </c>
      <c r="J12" s="22" t="n">
        <v>85</v>
      </c>
      <c r="K12" s="22" t="n">
        <v>85</v>
      </c>
      <c r="L12" s="22" t="n">
        <v>130</v>
      </c>
      <c r="M12" s="22" t="n">
        <v>130</v>
      </c>
      <c r="N12" s="23" t="n">
        <f aca="false">SUM(B12:M12)</f>
        <v>1275</v>
      </c>
      <c r="O12" s="23" t="n">
        <f aca="false">IF(N12=0,"-",N12/12)</f>
        <v>106.25</v>
      </c>
    </row>
    <row r="13" customFormat="false" ht="15" hidden="false" customHeight="true" outlineLevel="0" collapsed="false">
      <c r="A13" s="11" t="s">
        <v>38</v>
      </c>
      <c r="B13" s="12" t="n">
        <v>150</v>
      </c>
      <c r="C13" s="12" t="n">
        <v>140</v>
      </c>
      <c r="D13" s="12" t="n">
        <v>100</v>
      </c>
      <c r="E13" s="12" t="n">
        <v>60</v>
      </c>
      <c r="F13" s="12" t="n">
        <v>40</v>
      </c>
      <c r="G13" s="12" t="n">
        <v>35</v>
      </c>
      <c r="H13" s="12" t="n">
        <v>35</v>
      </c>
      <c r="I13" s="12" t="n">
        <v>35</v>
      </c>
      <c r="J13" s="12" t="n">
        <v>40</v>
      </c>
      <c r="K13" s="12" t="n">
        <v>70</v>
      </c>
      <c r="L13" s="12" t="n">
        <v>110</v>
      </c>
      <c r="M13" s="12" t="n">
        <v>145</v>
      </c>
      <c r="N13" s="13" t="n">
        <f aca="false">SUM(B13:M13)</f>
        <v>960</v>
      </c>
      <c r="O13" s="13" t="n">
        <f aca="false">IF(N13=0,"-",N13/12)</f>
        <v>80</v>
      </c>
    </row>
    <row r="14" customFormat="false" ht="15" hidden="false" customHeight="true" outlineLevel="0" collapsed="false">
      <c r="A14" s="21" t="s">
        <v>39</v>
      </c>
      <c r="B14" s="22" t="n">
        <v>35</v>
      </c>
      <c r="C14" s="22" t="n">
        <v>35</v>
      </c>
      <c r="D14" s="22" t="n">
        <v>35</v>
      </c>
      <c r="E14" s="22" t="n">
        <v>35</v>
      </c>
      <c r="F14" s="22" t="n">
        <v>35</v>
      </c>
      <c r="G14" s="22" t="n">
        <v>35</v>
      </c>
      <c r="H14" s="22" t="n">
        <v>35</v>
      </c>
      <c r="I14" s="22" t="n">
        <v>35</v>
      </c>
      <c r="J14" s="22" t="n">
        <v>35</v>
      </c>
      <c r="K14" s="22" t="n">
        <v>35</v>
      </c>
      <c r="L14" s="22" t="n">
        <v>35</v>
      </c>
      <c r="M14" s="22" t="n">
        <v>35</v>
      </c>
      <c r="N14" s="23" t="n">
        <f aca="false">SUM(B14:M14)</f>
        <v>420</v>
      </c>
      <c r="O14" s="23" t="n">
        <f aca="false">IF(N14=0,"-",N14/12)</f>
        <v>35</v>
      </c>
    </row>
    <row r="15" customFormat="false" ht="15" hidden="false" customHeight="true" outlineLevel="0" collapsed="false">
      <c r="A15" s="11" t="s">
        <v>40</v>
      </c>
      <c r="B15" s="12" t="n">
        <v>32</v>
      </c>
      <c r="C15" s="12" t="n">
        <v>32</v>
      </c>
      <c r="D15" s="12" t="n">
        <v>32</v>
      </c>
      <c r="E15" s="12" t="n">
        <v>32</v>
      </c>
      <c r="F15" s="12" t="n">
        <v>32</v>
      </c>
      <c r="G15" s="12" t="n">
        <v>32</v>
      </c>
      <c r="H15" s="12" t="n">
        <v>32</v>
      </c>
      <c r="I15" s="12" t="n">
        <v>32</v>
      </c>
      <c r="J15" s="12" t="n">
        <v>32</v>
      </c>
      <c r="K15" s="12" t="n">
        <v>32</v>
      </c>
      <c r="L15" s="12" t="n">
        <v>32</v>
      </c>
      <c r="M15" s="12" t="n">
        <v>32</v>
      </c>
      <c r="N15" s="13" t="n">
        <f aca="false">SUM(B15:M15)</f>
        <v>384</v>
      </c>
      <c r="O15" s="13" t="n">
        <f aca="false">IF(N15=0,"-",N15/12)</f>
        <v>32</v>
      </c>
    </row>
    <row r="16" customFormat="false" ht="15" hidden="false" customHeight="true" outlineLevel="0" collapsed="false">
      <c r="A16" s="21" t="s">
        <v>41</v>
      </c>
      <c r="B16" s="22" t="n">
        <v>30</v>
      </c>
      <c r="C16" s="22" t="n">
        <v>30</v>
      </c>
      <c r="D16" s="22" t="n">
        <v>30</v>
      </c>
      <c r="E16" s="22" t="n">
        <v>30</v>
      </c>
      <c r="F16" s="22" t="n">
        <v>30</v>
      </c>
      <c r="G16" s="22" t="n">
        <v>30</v>
      </c>
      <c r="H16" s="22" t="n">
        <v>30</v>
      </c>
      <c r="I16" s="22" t="n">
        <v>30</v>
      </c>
      <c r="J16" s="22" t="n">
        <v>30</v>
      </c>
      <c r="K16" s="22" t="n">
        <v>30</v>
      </c>
      <c r="L16" s="22" t="n">
        <v>30</v>
      </c>
      <c r="M16" s="22" t="n">
        <v>30</v>
      </c>
      <c r="N16" s="23" t="n">
        <f aca="false">SUM(B16:M16)</f>
        <v>360</v>
      </c>
      <c r="O16" s="23" t="n">
        <f aca="false">IF(N16=0,"-",N16/12)</f>
        <v>30</v>
      </c>
    </row>
    <row r="17" customFormat="false" ht="19.5" hidden="false" customHeight="true" outlineLevel="0" collapsed="false">
      <c r="A17" s="24" t="s">
        <v>42</v>
      </c>
      <c r="B17" s="25" t="n">
        <f aca="false">SUM(B12:B16)</f>
        <v>377</v>
      </c>
      <c r="C17" s="25" t="n">
        <f aca="false">SUM(C12:C16)</f>
        <v>367</v>
      </c>
      <c r="D17" s="25" t="n">
        <f aca="false">SUM(D12:D16)</f>
        <v>282</v>
      </c>
      <c r="E17" s="25" t="n">
        <f aca="false">SUM(E12:E16)</f>
        <v>242</v>
      </c>
      <c r="F17" s="25" t="n">
        <f aca="false">SUM(F12:F16)</f>
        <v>222</v>
      </c>
      <c r="G17" s="25" t="n">
        <f aca="false">SUM(G12:G16)</f>
        <v>242</v>
      </c>
      <c r="H17" s="25" t="n">
        <f aca="false">SUM(H12:H16)</f>
        <v>242</v>
      </c>
      <c r="I17" s="25" t="n">
        <f aca="false">SUM(I12:I16)</f>
        <v>242</v>
      </c>
      <c r="J17" s="25" t="n">
        <f aca="false">SUM(J12:J16)</f>
        <v>222</v>
      </c>
      <c r="K17" s="25" t="n">
        <f aca="false">SUM(K12:K16)</f>
        <v>252</v>
      </c>
      <c r="L17" s="25" t="n">
        <f aca="false">SUM(L12:L16)</f>
        <v>337</v>
      </c>
      <c r="M17" s="25" t="n">
        <f aca="false">SUM(M12:M16)</f>
        <v>372</v>
      </c>
      <c r="N17" s="25" t="n">
        <f aca="false">SUM(N12:N16)</f>
        <v>3399</v>
      </c>
      <c r="O17" s="25" t="n">
        <f aca="false">IF(N17=0,"-",N17/12)</f>
        <v>283.25</v>
      </c>
    </row>
    <row r="18" customFormat="false" ht="13.5" hidden="false" customHeight="true" outlineLevel="0" collapsed="false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customFormat="false" ht="19.5" hidden="false" customHeight="true" outlineLevel="0" collapsed="false">
      <c r="A19" s="20" t="s">
        <v>43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customFormat="false" ht="15" hidden="false" customHeight="true" outlineLevel="0" collapsed="false">
      <c r="A20" s="21" t="s">
        <v>44</v>
      </c>
      <c r="B20" s="22" t="n">
        <v>550</v>
      </c>
      <c r="C20" s="22" t="n">
        <v>550</v>
      </c>
      <c r="D20" s="22" t="n">
        <v>550</v>
      </c>
      <c r="E20" s="22" t="n">
        <v>550</v>
      </c>
      <c r="F20" s="22" t="n">
        <v>550</v>
      </c>
      <c r="G20" s="22" t="n">
        <v>550</v>
      </c>
      <c r="H20" s="22" t="n">
        <v>550</v>
      </c>
      <c r="I20" s="22" t="n">
        <v>550</v>
      </c>
      <c r="J20" s="22" t="n">
        <v>550</v>
      </c>
      <c r="K20" s="22" t="n">
        <v>550</v>
      </c>
      <c r="L20" s="22" t="n">
        <v>550</v>
      </c>
      <c r="M20" s="22" t="n">
        <v>650</v>
      </c>
      <c r="N20" s="23" t="n">
        <f aca="false">SUM(B20:M20)</f>
        <v>6700</v>
      </c>
      <c r="O20" s="23" t="n">
        <f aca="false">IF(N20=0,"-",N20/12)</f>
        <v>558.333333333333</v>
      </c>
    </row>
    <row r="21" customFormat="false" ht="15" hidden="false" customHeight="true" outlineLevel="0" collapsed="false">
      <c r="A21" s="11" t="s">
        <v>45</v>
      </c>
      <c r="B21" s="12" t="n">
        <v>45</v>
      </c>
      <c r="C21" s="12" t="n">
        <v>45</v>
      </c>
      <c r="D21" s="12" t="n">
        <v>45</v>
      </c>
      <c r="E21" s="12" t="n">
        <v>45</v>
      </c>
      <c r="F21" s="12" t="n">
        <v>45</v>
      </c>
      <c r="G21" s="12" t="n">
        <v>45</v>
      </c>
      <c r="H21" s="12" t="n">
        <v>45</v>
      </c>
      <c r="I21" s="12" t="n">
        <v>45</v>
      </c>
      <c r="J21" s="12" t="n">
        <v>45</v>
      </c>
      <c r="K21" s="12" t="n">
        <v>45</v>
      </c>
      <c r="L21" s="12" t="n">
        <v>45</v>
      </c>
      <c r="M21" s="12" t="n">
        <v>45</v>
      </c>
      <c r="N21" s="13" t="n">
        <f aca="false">SUM(B21:M21)</f>
        <v>540</v>
      </c>
      <c r="O21" s="13" t="n">
        <f aca="false">IF(N21=0,"-",N21/12)</f>
        <v>45</v>
      </c>
    </row>
    <row r="22" customFormat="false" ht="15" hidden="false" customHeight="true" outlineLevel="0" collapsed="false">
      <c r="A22" s="21" t="s">
        <v>46</v>
      </c>
      <c r="B22" s="22" t="n">
        <v>22</v>
      </c>
      <c r="C22" s="22" t="n">
        <v>22</v>
      </c>
      <c r="D22" s="22" t="n">
        <v>22</v>
      </c>
      <c r="E22" s="22" t="n">
        <v>22</v>
      </c>
      <c r="F22" s="22" t="n">
        <v>22</v>
      </c>
      <c r="G22" s="22" t="n">
        <v>22</v>
      </c>
      <c r="H22" s="22" t="n">
        <v>22</v>
      </c>
      <c r="I22" s="22" t="n">
        <v>22</v>
      </c>
      <c r="J22" s="22" t="n">
        <v>22</v>
      </c>
      <c r="K22" s="22" t="n">
        <v>22</v>
      </c>
      <c r="L22" s="22" t="n">
        <v>22</v>
      </c>
      <c r="M22" s="22" t="n">
        <v>22</v>
      </c>
      <c r="N22" s="23" t="n">
        <f aca="false">SUM(B22:M22)</f>
        <v>264</v>
      </c>
      <c r="O22" s="23" t="n">
        <f aca="false">IF(N22=0,"-",N22/12)</f>
        <v>22</v>
      </c>
    </row>
    <row r="23" customFormat="false" ht="19.5" hidden="false" customHeight="true" outlineLevel="0" collapsed="false">
      <c r="A23" s="24" t="s">
        <v>47</v>
      </c>
      <c r="B23" s="25" t="n">
        <f aca="false">SUM(B20:B22)</f>
        <v>617</v>
      </c>
      <c r="C23" s="25" t="n">
        <f aca="false">SUM(C20:C22)</f>
        <v>617</v>
      </c>
      <c r="D23" s="25" t="n">
        <f aca="false">SUM(D20:D22)</f>
        <v>617</v>
      </c>
      <c r="E23" s="25" t="n">
        <f aca="false">SUM(E20:E22)</f>
        <v>617</v>
      </c>
      <c r="F23" s="25" t="n">
        <f aca="false">SUM(F20:F22)</f>
        <v>617</v>
      </c>
      <c r="G23" s="25" t="n">
        <f aca="false">SUM(G20:G22)</f>
        <v>617</v>
      </c>
      <c r="H23" s="25" t="n">
        <f aca="false">SUM(H20:H22)</f>
        <v>617</v>
      </c>
      <c r="I23" s="25" t="n">
        <f aca="false">SUM(I20:I22)</f>
        <v>617</v>
      </c>
      <c r="J23" s="25" t="n">
        <f aca="false">SUM(J20:J22)</f>
        <v>617</v>
      </c>
      <c r="K23" s="25" t="n">
        <f aca="false">SUM(K20:K22)</f>
        <v>617</v>
      </c>
      <c r="L23" s="25" t="n">
        <f aca="false">SUM(L20:L22)</f>
        <v>617</v>
      </c>
      <c r="M23" s="25" t="n">
        <f aca="false">SUM(M20:M22)</f>
        <v>717</v>
      </c>
      <c r="N23" s="25" t="n">
        <f aca="false">SUM(N20:N22)</f>
        <v>7504</v>
      </c>
      <c r="O23" s="25" t="n">
        <f aca="false">IF(N23=0,"-",N23/12)</f>
        <v>625.333333333333</v>
      </c>
    </row>
    <row r="24" customFormat="false" ht="13.5" hidden="false" customHeight="true" outlineLevel="0" collapsed="false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customFormat="false" ht="19.5" hidden="false" customHeight="true" outlineLevel="0" collapsed="false">
      <c r="A25" s="20" t="s">
        <v>48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customFormat="false" ht="15" hidden="false" customHeight="true" outlineLevel="0" collapsed="false">
      <c r="A26" s="21" t="s">
        <v>49</v>
      </c>
      <c r="B26" s="22" t="n">
        <v>30</v>
      </c>
      <c r="C26" s="22" t="n">
        <v>30</v>
      </c>
      <c r="D26" s="22" t="n">
        <v>30</v>
      </c>
      <c r="E26" s="22" t="n">
        <v>30</v>
      </c>
      <c r="F26" s="22" t="n">
        <v>30</v>
      </c>
      <c r="G26" s="22" t="n">
        <v>30</v>
      </c>
      <c r="H26" s="22" t="n">
        <v>30</v>
      </c>
      <c r="I26" s="22" t="n">
        <v>30</v>
      </c>
      <c r="J26" s="22" t="n">
        <v>30</v>
      </c>
      <c r="K26" s="22" t="n">
        <v>30</v>
      </c>
      <c r="L26" s="22" t="n">
        <v>30</v>
      </c>
      <c r="M26" s="22" t="n">
        <v>30</v>
      </c>
      <c r="N26" s="23" t="n">
        <f aca="false">SUM(B26:M26)</f>
        <v>360</v>
      </c>
      <c r="O26" s="23" t="n">
        <f aca="false">IF(N26=0,"-",N26/12)</f>
        <v>30</v>
      </c>
    </row>
    <row r="27" customFormat="false" ht="15" hidden="false" customHeight="true" outlineLevel="0" collapsed="false">
      <c r="A27" s="11" t="s">
        <v>50</v>
      </c>
      <c r="B27" s="12" t="n">
        <v>600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 t="n">
        <f aca="false">SUM(B27:M27)</f>
        <v>600</v>
      </c>
      <c r="O27" s="13" t="n">
        <f aca="false">IF(N27=0,"-",N27/12)</f>
        <v>50</v>
      </c>
    </row>
    <row r="28" customFormat="false" ht="19.5" hidden="false" customHeight="true" outlineLevel="0" collapsed="false">
      <c r="A28" s="24" t="s">
        <v>51</v>
      </c>
      <c r="B28" s="25" t="n">
        <f aca="false">SUM(B26:B27)</f>
        <v>630</v>
      </c>
      <c r="C28" s="25" t="n">
        <f aca="false">SUM(C26:C27)</f>
        <v>30</v>
      </c>
      <c r="D28" s="25" t="n">
        <f aca="false">SUM(D26:D27)</f>
        <v>30</v>
      </c>
      <c r="E28" s="25" t="n">
        <f aca="false">SUM(E26:E27)</f>
        <v>30</v>
      </c>
      <c r="F28" s="25" t="n">
        <f aca="false">SUM(F26:F27)</f>
        <v>30</v>
      </c>
      <c r="G28" s="25" t="n">
        <f aca="false">SUM(G26:G27)</f>
        <v>30</v>
      </c>
      <c r="H28" s="25" t="n">
        <f aca="false">SUM(H26:H27)</f>
        <v>30</v>
      </c>
      <c r="I28" s="25" t="n">
        <f aca="false">SUM(I26:I27)</f>
        <v>30</v>
      </c>
      <c r="J28" s="25" t="n">
        <f aca="false">SUM(J26:J27)</f>
        <v>30</v>
      </c>
      <c r="K28" s="25" t="n">
        <f aca="false">SUM(K26:K27)</f>
        <v>30</v>
      </c>
      <c r="L28" s="25" t="n">
        <f aca="false">SUM(L26:L27)</f>
        <v>30</v>
      </c>
      <c r="M28" s="25" t="n">
        <f aca="false">SUM(M26:M27)</f>
        <v>30</v>
      </c>
      <c r="N28" s="25" t="n">
        <f aca="false">SUM(N26:N27)</f>
        <v>960</v>
      </c>
      <c r="O28" s="25" t="n">
        <f aca="false">IF(N28=0,"-",N28/12)</f>
        <v>80</v>
      </c>
    </row>
    <row r="29" customFormat="false" ht="13.5" hidden="false" customHeight="true" outlineLevel="0" collapsed="false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customFormat="false" ht="19.5" hidden="false" customHeight="true" outlineLevel="0" collapsed="false">
      <c r="A30" s="20" t="s">
        <v>52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customFormat="false" ht="15" hidden="false" customHeight="true" outlineLevel="0" collapsed="false">
      <c r="A31" s="21" t="s">
        <v>53</v>
      </c>
      <c r="B31" s="22" t="n">
        <v>165</v>
      </c>
      <c r="C31" s="22" t="n">
        <v>165</v>
      </c>
      <c r="D31" s="22" t="n">
        <v>165</v>
      </c>
      <c r="E31" s="22" t="n">
        <v>165</v>
      </c>
      <c r="F31" s="22" t="n">
        <v>165</v>
      </c>
      <c r="G31" s="22" t="n">
        <v>165</v>
      </c>
      <c r="H31" s="22" t="n">
        <v>165</v>
      </c>
      <c r="I31" s="22" t="n">
        <v>165</v>
      </c>
      <c r="J31" s="22" t="n">
        <v>165</v>
      </c>
      <c r="K31" s="22" t="n">
        <v>165</v>
      </c>
      <c r="L31" s="22" t="n">
        <v>165</v>
      </c>
      <c r="M31" s="22" t="n">
        <v>165</v>
      </c>
      <c r="N31" s="23" t="n">
        <f aca="false">SUM(B31:M31)</f>
        <v>1980</v>
      </c>
      <c r="O31" s="23" t="n">
        <f aca="false">IF(N31=0,"-",N31/12)</f>
        <v>165</v>
      </c>
    </row>
    <row r="32" customFormat="false" ht="15" hidden="false" customHeight="true" outlineLevel="0" collapsed="false">
      <c r="A32" s="11" t="s">
        <v>54</v>
      </c>
      <c r="B32" s="12"/>
      <c r="C32" s="12"/>
      <c r="D32" s="12"/>
      <c r="E32" s="12"/>
      <c r="F32" s="12" t="n">
        <v>400</v>
      </c>
      <c r="G32" s="12"/>
      <c r="H32" s="12"/>
      <c r="I32" s="12"/>
      <c r="J32" s="12"/>
      <c r="K32" s="12"/>
      <c r="L32" s="12"/>
      <c r="M32" s="12"/>
      <c r="N32" s="13" t="n">
        <f aca="false">SUM(B32:M32)</f>
        <v>400</v>
      </c>
      <c r="O32" s="13" t="n">
        <f aca="false">IF(N32=0,"-",N32/12)</f>
        <v>33.3333333333333</v>
      </c>
    </row>
    <row r="33" customFormat="false" ht="15" hidden="false" customHeight="true" outlineLevel="0" collapsed="false">
      <c r="A33" s="21" t="s">
        <v>55</v>
      </c>
      <c r="B33" s="22" t="n">
        <v>25</v>
      </c>
      <c r="C33" s="22" t="n">
        <v>25</v>
      </c>
      <c r="D33" s="22" t="n">
        <v>25</v>
      </c>
      <c r="E33" s="22" t="n">
        <v>25</v>
      </c>
      <c r="F33" s="22" t="n">
        <v>25</v>
      </c>
      <c r="G33" s="22" t="n">
        <v>25</v>
      </c>
      <c r="H33" s="22" t="n">
        <v>25</v>
      </c>
      <c r="I33" s="22" t="n">
        <v>25</v>
      </c>
      <c r="J33" s="22" t="n">
        <v>25</v>
      </c>
      <c r="K33" s="22" t="n">
        <v>25</v>
      </c>
      <c r="L33" s="22" t="n">
        <v>25</v>
      </c>
      <c r="M33" s="22" t="n">
        <v>25</v>
      </c>
      <c r="N33" s="23" t="n">
        <f aca="false">SUM(B33:M33)</f>
        <v>300</v>
      </c>
      <c r="O33" s="23" t="n">
        <f aca="false">IF(N33=0,"-",N33/12)</f>
        <v>25</v>
      </c>
    </row>
    <row r="34" customFormat="false" ht="15" hidden="false" customHeight="true" outlineLevel="0" collapsed="false">
      <c r="A34" s="11" t="s">
        <v>56</v>
      </c>
      <c r="B34" s="12"/>
      <c r="C34" s="12"/>
      <c r="D34" s="12" t="n">
        <v>950</v>
      </c>
      <c r="E34" s="12"/>
      <c r="F34" s="12"/>
      <c r="G34" s="12"/>
      <c r="H34" s="12"/>
      <c r="I34" s="12"/>
      <c r="J34" s="12"/>
      <c r="K34" s="12"/>
      <c r="L34" s="12"/>
      <c r="M34" s="12"/>
      <c r="N34" s="13" t="n">
        <f aca="false">SUM(B34:M34)</f>
        <v>950</v>
      </c>
      <c r="O34" s="13" t="n">
        <f aca="false">IF(N34=0,"-",N34/12)</f>
        <v>79.1666666666667</v>
      </c>
    </row>
    <row r="35" customFormat="false" ht="19.5" hidden="false" customHeight="true" outlineLevel="0" collapsed="false">
      <c r="A35" s="24" t="s">
        <v>57</v>
      </c>
      <c r="B35" s="25" t="n">
        <f aca="false">SUM(B31:B34)</f>
        <v>190</v>
      </c>
      <c r="C35" s="25" t="n">
        <f aca="false">SUM(C31:C34)</f>
        <v>190</v>
      </c>
      <c r="D35" s="25" t="n">
        <f aca="false">SUM(D31:D34)</f>
        <v>1140</v>
      </c>
      <c r="E35" s="25" t="n">
        <f aca="false">SUM(E31:E34)</f>
        <v>190</v>
      </c>
      <c r="F35" s="25" t="n">
        <f aca="false">SUM(F31:F34)</f>
        <v>590</v>
      </c>
      <c r="G35" s="25" t="n">
        <f aca="false">SUM(G31:G34)</f>
        <v>190</v>
      </c>
      <c r="H35" s="25" t="n">
        <f aca="false">SUM(H31:H34)</f>
        <v>190</v>
      </c>
      <c r="I35" s="25" t="n">
        <f aca="false">SUM(I31:I34)</f>
        <v>190</v>
      </c>
      <c r="J35" s="25" t="n">
        <f aca="false">SUM(J31:J34)</f>
        <v>190</v>
      </c>
      <c r="K35" s="25" t="n">
        <f aca="false">SUM(K31:K34)</f>
        <v>190</v>
      </c>
      <c r="L35" s="25" t="n">
        <f aca="false">SUM(L31:L34)</f>
        <v>190</v>
      </c>
      <c r="M35" s="25" t="n">
        <f aca="false">SUM(M31:M34)</f>
        <v>190</v>
      </c>
      <c r="N35" s="25" t="n">
        <f aca="false">SUM(N31:N34)</f>
        <v>3630</v>
      </c>
      <c r="O35" s="25" t="n">
        <f aca="false">IF(N35=0,"-",N35/12)</f>
        <v>302.5</v>
      </c>
    </row>
    <row r="36" customFormat="false" ht="13.5" hidden="false" customHeight="true" outlineLevel="0" collapsed="false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customFormat="false" ht="19.5" hidden="false" customHeight="true" outlineLevel="0" collapsed="false">
      <c r="A37" s="20" t="s">
        <v>58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customFormat="false" ht="15" hidden="false" customHeight="true" outlineLevel="0" collapsed="false">
      <c r="A38" s="21" t="s">
        <v>59</v>
      </c>
      <c r="B38" s="22" t="n">
        <v>180</v>
      </c>
      <c r="C38" s="22" t="n">
        <v>180</v>
      </c>
      <c r="D38" s="22" t="n">
        <v>180</v>
      </c>
      <c r="E38" s="22" t="n">
        <v>180</v>
      </c>
      <c r="F38" s="22" t="n">
        <v>180</v>
      </c>
      <c r="G38" s="22" t="n">
        <v>180</v>
      </c>
      <c r="H38" s="22" t="n">
        <v>180</v>
      </c>
      <c r="I38" s="22" t="n">
        <v>180</v>
      </c>
      <c r="J38" s="22" t="n">
        <v>180</v>
      </c>
      <c r="K38" s="22" t="n">
        <v>180</v>
      </c>
      <c r="L38" s="22" t="n">
        <v>180</v>
      </c>
      <c r="M38" s="22" t="n">
        <v>180</v>
      </c>
      <c r="N38" s="23" t="n">
        <f aca="false">SUM(B38:M38)</f>
        <v>2160</v>
      </c>
      <c r="O38" s="23" t="n">
        <f aca="false">IF(N38=0,"-",N38/12)</f>
        <v>180</v>
      </c>
    </row>
    <row r="39" customFormat="false" ht="15" hidden="false" customHeight="true" outlineLevel="0" collapsed="false">
      <c r="A39" s="11" t="s">
        <v>60</v>
      </c>
      <c r="B39" s="12" t="n">
        <v>45</v>
      </c>
      <c r="C39" s="12" t="n">
        <v>45</v>
      </c>
      <c r="D39" s="12" t="n">
        <v>45</v>
      </c>
      <c r="E39" s="12" t="n">
        <v>45</v>
      </c>
      <c r="F39" s="12" t="n">
        <v>45</v>
      </c>
      <c r="G39" s="12" t="n">
        <v>45</v>
      </c>
      <c r="H39" s="12" t="n">
        <v>45</v>
      </c>
      <c r="I39" s="12" t="n">
        <v>45</v>
      </c>
      <c r="J39" s="12" t="n">
        <v>45</v>
      </c>
      <c r="K39" s="12" t="n">
        <v>45</v>
      </c>
      <c r="L39" s="12" t="n">
        <v>45</v>
      </c>
      <c r="M39" s="12" t="n">
        <v>45</v>
      </c>
      <c r="N39" s="13" t="n">
        <f aca="false">SUM(B39:M39)</f>
        <v>540</v>
      </c>
      <c r="O39" s="13" t="n">
        <f aca="false">IF(N39=0,"-",N39/12)</f>
        <v>45</v>
      </c>
    </row>
    <row r="40" customFormat="false" ht="19.5" hidden="false" customHeight="true" outlineLevel="0" collapsed="false">
      <c r="A40" s="24" t="s">
        <v>61</v>
      </c>
      <c r="B40" s="25" t="n">
        <f aca="false">SUM(B38:B39)</f>
        <v>225</v>
      </c>
      <c r="C40" s="25" t="n">
        <f aca="false">SUM(C38:C39)</f>
        <v>225</v>
      </c>
      <c r="D40" s="25" t="n">
        <f aca="false">SUM(D38:D39)</f>
        <v>225</v>
      </c>
      <c r="E40" s="25" t="n">
        <f aca="false">SUM(E38:E39)</f>
        <v>225</v>
      </c>
      <c r="F40" s="25" t="n">
        <f aca="false">SUM(F38:F39)</f>
        <v>225</v>
      </c>
      <c r="G40" s="25" t="n">
        <f aca="false">SUM(G38:G39)</f>
        <v>225</v>
      </c>
      <c r="H40" s="25" t="n">
        <f aca="false">SUM(H38:H39)</f>
        <v>225</v>
      </c>
      <c r="I40" s="25" t="n">
        <f aca="false">SUM(I38:I39)</f>
        <v>225</v>
      </c>
      <c r="J40" s="25" t="n">
        <f aca="false">SUM(J38:J39)</f>
        <v>225</v>
      </c>
      <c r="K40" s="25" t="n">
        <f aca="false">SUM(K38:K39)</f>
        <v>225</v>
      </c>
      <c r="L40" s="25" t="n">
        <f aca="false">SUM(L38:L39)</f>
        <v>225</v>
      </c>
      <c r="M40" s="25" t="n">
        <f aca="false">SUM(M38:M39)</f>
        <v>225</v>
      </c>
      <c r="N40" s="25" t="n">
        <f aca="false">SUM(N38:N39)</f>
        <v>2700</v>
      </c>
      <c r="O40" s="25" t="n">
        <f aca="false">IF(N40=0,"-",N40/12)</f>
        <v>225</v>
      </c>
    </row>
  </sheetData>
  <mergeCells count="2">
    <mergeCell ref="A1:O1"/>
    <mergeCell ref="A2:O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30" activeCellId="0" sqref="A30"/>
    </sheetView>
  </sheetViews>
  <sheetFormatPr defaultColWidth="8.6328125" defaultRowHeight="13.5" zeroHeight="false" outlineLevelRow="0" outlineLevelCol="0"/>
  <cols>
    <col collapsed="false" customWidth="true" hidden="false" outlineLevel="0" max="1" min="1" style="1" width="36.73"/>
    <col collapsed="false" customWidth="true" hidden="false" outlineLevel="0" max="13" min="2" style="1" width="8"/>
    <col collapsed="false" customWidth="true" hidden="false" outlineLevel="0" max="14" min="14" style="1" width="14"/>
    <col collapsed="false" customWidth="true" hidden="false" outlineLevel="0" max="15" min="15" style="1" width="12"/>
    <col collapsed="false" customWidth="false" hidden="false" outlineLevel="0" max="16384" min="16" style="1" width="8.63"/>
  </cols>
  <sheetData>
    <row r="1" customFormat="false" ht="31.5" hidden="false" customHeight="true" outlineLevel="0" collapsed="false">
      <c r="A1" s="27" t="s">
        <v>62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customFormat="false" ht="15.75" hidden="false" customHeight="true" outlineLevel="0" collapsed="false">
      <c r="A2" s="17" t="s">
        <v>63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customFormat="false" ht="27.75" hidden="false" customHeight="true" outlineLevel="0" collapsed="false">
      <c r="A3" s="28" t="s">
        <v>2</v>
      </c>
      <c r="B3" s="28" t="s">
        <v>3</v>
      </c>
      <c r="C3" s="28" t="s">
        <v>4</v>
      </c>
      <c r="D3" s="28" t="s">
        <v>5</v>
      </c>
      <c r="E3" s="28" t="s">
        <v>6</v>
      </c>
      <c r="F3" s="28" t="s">
        <v>7</v>
      </c>
      <c r="G3" s="28" t="s">
        <v>8</v>
      </c>
      <c r="H3" s="28" t="s">
        <v>9</v>
      </c>
      <c r="I3" s="28" t="s">
        <v>10</v>
      </c>
      <c r="J3" s="28" t="s">
        <v>11</v>
      </c>
      <c r="K3" s="28" t="s">
        <v>12</v>
      </c>
      <c r="L3" s="28" t="s">
        <v>13</v>
      </c>
      <c r="M3" s="28" t="s">
        <v>14</v>
      </c>
      <c r="N3" s="19" t="s">
        <v>15</v>
      </c>
      <c r="O3" s="19" t="s">
        <v>16</v>
      </c>
    </row>
    <row r="4" customFormat="false" ht="19.5" hidden="false" customHeight="true" outlineLevel="0" collapsed="false">
      <c r="A4" s="29" t="s">
        <v>64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customFormat="false" ht="15" hidden="false" customHeight="true" outlineLevel="0" collapsed="false">
      <c r="A5" s="30" t="s">
        <v>65</v>
      </c>
      <c r="B5" s="31" t="n">
        <v>150</v>
      </c>
      <c r="C5" s="31" t="n">
        <v>150</v>
      </c>
      <c r="D5" s="31" t="n">
        <v>150</v>
      </c>
      <c r="E5" s="31" t="n">
        <v>150</v>
      </c>
      <c r="F5" s="31" t="n">
        <v>150</v>
      </c>
      <c r="G5" s="31" t="n">
        <v>150</v>
      </c>
      <c r="H5" s="31" t="n">
        <v>150</v>
      </c>
      <c r="I5" s="31" t="n">
        <v>150</v>
      </c>
      <c r="J5" s="31" t="n">
        <v>150</v>
      </c>
      <c r="K5" s="31" t="n">
        <v>150</v>
      </c>
      <c r="L5" s="31" t="n">
        <v>150</v>
      </c>
      <c r="M5" s="31" t="n">
        <v>150</v>
      </c>
      <c r="N5" s="32" t="n">
        <f aca="false">SUM(B5:M5)</f>
        <v>1800</v>
      </c>
      <c r="O5" s="32" t="n">
        <f aca="false">IF(N5=0,"-",N5/12)</f>
        <v>150</v>
      </c>
    </row>
    <row r="6" customFormat="false" ht="15" hidden="false" customHeight="true" outlineLevel="0" collapsed="false">
      <c r="A6" s="11" t="s">
        <v>66</v>
      </c>
      <c r="B6" s="12" t="n">
        <v>30</v>
      </c>
      <c r="C6" s="12" t="n">
        <v>30</v>
      </c>
      <c r="D6" s="12" t="n">
        <v>30</v>
      </c>
      <c r="E6" s="12" t="n">
        <v>30</v>
      </c>
      <c r="F6" s="12" t="n">
        <v>30</v>
      </c>
      <c r="G6" s="12" t="n">
        <v>30</v>
      </c>
      <c r="H6" s="12" t="n">
        <v>30</v>
      </c>
      <c r="I6" s="12" t="n">
        <v>30</v>
      </c>
      <c r="J6" s="12" t="n">
        <v>30</v>
      </c>
      <c r="K6" s="12" t="n">
        <v>30</v>
      </c>
      <c r="L6" s="12" t="n">
        <v>30</v>
      </c>
      <c r="M6" s="12" t="n">
        <v>30</v>
      </c>
      <c r="N6" s="13" t="n">
        <f aca="false">SUM(B6:M6)</f>
        <v>360</v>
      </c>
      <c r="O6" s="13" t="n">
        <f aca="false">IF(N6=0,"-",N6/12)</f>
        <v>30</v>
      </c>
    </row>
    <row r="7" customFormat="false" ht="15" hidden="false" customHeight="true" outlineLevel="0" collapsed="false">
      <c r="A7" s="30" t="s">
        <v>67</v>
      </c>
      <c r="B7" s="31"/>
      <c r="C7" s="31"/>
      <c r="D7" s="31"/>
      <c r="E7" s="31"/>
      <c r="F7" s="31"/>
      <c r="G7" s="31"/>
      <c r="H7" s="31"/>
      <c r="I7" s="31" t="n">
        <v>1800</v>
      </c>
      <c r="J7" s="31"/>
      <c r="K7" s="31"/>
      <c r="L7" s="31"/>
      <c r="M7" s="31" t="n">
        <v>400</v>
      </c>
      <c r="N7" s="32" t="n">
        <f aca="false">SUM(B7:M7)</f>
        <v>2200</v>
      </c>
      <c r="O7" s="32" t="n">
        <f aca="false">IF(N7=0,"-",N7/12)</f>
        <v>183.333333333333</v>
      </c>
    </row>
    <row r="8" customFormat="false" ht="15" hidden="false" customHeight="true" outlineLevel="0" collapsed="false">
      <c r="A8" s="11" t="s">
        <v>68</v>
      </c>
      <c r="B8" s="12" t="n">
        <v>40</v>
      </c>
      <c r="C8" s="12" t="n">
        <v>40</v>
      </c>
      <c r="D8" s="12" t="n">
        <v>40</v>
      </c>
      <c r="E8" s="12" t="n">
        <v>40</v>
      </c>
      <c r="F8" s="12" t="n">
        <v>40</v>
      </c>
      <c r="G8" s="12" t="n">
        <v>40</v>
      </c>
      <c r="H8" s="12" t="n">
        <v>40</v>
      </c>
      <c r="I8" s="12" t="n">
        <v>40</v>
      </c>
      <c r="J8" s="12" t="n">
        <v>40</v>
      </c>
      <c r="K8" s="12" t="n">
        <v>40</v>
      </c>
      <c r="L8" s="12" t="n">
        <v>40</v>
      </c>
      <c r="M8" s="12" t="n">
        <v>250</v>
      </c>
      <c r="N8" s="13" t="n">
        <f aca="false">SUM(B8:M8)</f>
        <v>690</v>
      </c>
      <c r="O8" s="13" t="n">
        <f aca="false">IF(N8=0,"-",N8/12)</f>
        <v>57.5</v>
      </c>
    </row>
    <row r="9" customFormat="false" ht="19.5" hidden="false" customHeight="true" outlineLevel="0" collapsed="false">
      <c r="A9" s="33" t="s">
        <v>69</v>
      </c>
      <c r="B9" s="34" t="n">
        <f aca="false">SUM(B5:B8)</f>
        <v>220</v>
      </c>
      <c r="C9" s="34" t="n">
        <f aca="false">SUM(C5:C8)</f>
        <v>220</v>
      </c>
      <c r="D9" s="34" t="n">
        <f aca="false">SUM(D5:D8)</f>
        <v>220</v>
      </c>
      <c r="E9" s="34" t="n">
        <f aca="false">SUM(E5:E8)</f>
        <v>220</v>
      </c>
      <c r="F9" s="34" t="n">
        <f aca="false">SUM(F5:F8)</f>
        <v>220</v>
      </c>
      <c r="G9" s="34" t="n">
        <f aca="false">SUM(G5:G8)</f>
        <v>220</v>
      </c>
      <c r="H9" s="34" t="n">
        <f aca="false">SUM(H5:H8)</f>
        <v>220</v>
      </c>
      <c r="I9" s="34" t="n">
        <f aca="false">SUM(I5:I8)</f>
        <v>2020</v>
      </c>
      <c r="J9" s="34" t="n">
        <f aca="false">SUM(J5:J8)</f>
        <v>220</v>
      </c>
      <c r="K9" s="34" t="n">
        <f aca="false">SUM(K5:K8)</f>
        <v>220</v>
      </c>
      <c r="L9" s="34" t="n">
        <f aca="false">SUM(L5:L8)</f>
        <v>220</v>
      </c>
      <c r="M9" s="34" t="n">
        <f aca="false">SUM(M5:M8)</f>
        <v>830</v>
      </c>
      <c r="N9" s="34" t="n">
        <f aca="false">SUM(N5:N8)</f>
        <v>5050</v>
      </c>
      <c r="O9" s="34" t="n">
        <f aca="false">IF(N9=0,"-",N9/12)</f>
        <v>420.833333333333</v>
      </c>
    </row>
    <row r="10" customFormat="false" ht="13.5" hidden="false" customHeight="true" outlineLevel="0" collapsed="false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customFormat="false" ht="19.5" hidden="false" customHeight="true" outlineLevel="0" collapsed="false">
      <c r="A11" s="29" t="s">
        <v>70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customFormat="false" ht="15" hidden="false" customHeight="true" outlineLevel="0" collapsed="false">
      <c r="A12" s="30" t="s">
        <v>71</v>
      </c>
      <c r="B12" s="31" t="n">
        <v>40</v>
      </c>
      <c r="C12" s="31" t="n">
        <v>40</v>
      </c>
      <c r="D12" s="31" t="n">
        <v>40</v>
      </c>
      <c r="E12" s="31" t="n">
        <v>40</v>
      </c>
      <c r="F12" s="31" t="n">
        <v>40</v>
      </c>
      <c r="G12" s="31" t="n">
        <v>40</v>
      </c>
      <c r="H12" s="31" t="n">
        <v>40</v>
      </c>
      <c r="I12" s="31" t="n">
        <v>40</v>
      </c>
      <c r="J12" s="31" t="n">
        <v>40</v>
      </c>
      <c r="K12" s="31" t="n">
        <v>40</v>
      </c>
      <c r="L12" s="31" t="n">
        <v>40</v>
      </c>
      <c r="M12" s="31" t="n">
        <v>40</v>
      </c>
      <c r="N12" s="32" t="n">
        <f aca="false">SUM(B12:M12)</f>
        <v>480</v>
      </c>
      <c r="O12" s="32" t="n">
        <f aca="false">IF(N12=0,"-",N12/12)</f>
        <v>40</v>
      </c>
    </row>
    <row r="13" customFormat="false" ht="15" hidden="false" customHeight="true" outlineLevel="0" collapsed="false">
      <c r="A13" s="11" t="s">
        <v>72</v>
      </c>
      <c r="B13" s="12" t="n">
        <v>70</v>
      </c>
      <c r="C13" s="12" t="n">
        <v>70</v>
      </c>
      <c r="D13" s="12" t="n">
        <v>70</v>
      </c>
      <c r="E13" s="12" t="n">
        <v>70</v>
      </c>
      <c r="F13" s="12" t="n">
        <v>70</v>
      </c>
      <c r="G13" s="12" t="n">
        <v>70</v>
      </c>
      <c r="H13" s="12" t="n">
        <v>70</v>
      </c>
      <c r="I13" s="12" t="n">
        <v>70</v>
      </c>
      <c r="J13" s="12" t="n">
        <v>70</v>
      </c>
      <c r="K13" s="12" t="n">
        <v>70</v>
      </c>
      <c r="L13" s="12" t="n">
        <v>70</v>
      </c>
      <c r="M13" s="12" t="n">
        <v>70</v>
      </c>
      <c r="N13" s="13" t="n">
        <f aca="false">SUM(B13:M13)</f>
        <v>840</v>
      </c>
      <c r="O13" s="13" t="n">
        <f aca="false">IF(N13=0,"-",N13/12)</f>
        <v>70</v>
      </c>
    </row>
    <row r="14" customFormat="false" ht="15" hidden="false" customHeight="true" outlineLevel="0" collapsed="false">
      <c r="A14" s="30" t="s">
        <v>73</v>
      </c>
      <c r="B14" s="31" t="n">
        <v>80</v>
      </c>
      <c r="C14" s="31" t="n">
        <v>200</v>
      </c>
      <c r="D14" s="31" t="n">
        <v>80</v>
      </c>
      <c r="E14" s="31" t="n">
        <v>80</v>
      </c>
      <c r="F14" s="31" t="n">
        <v>80</v>
      </c>
      <c r="G14" s="31" t="n">
        <v>80</v>
      </c>
      <c r="H14" s="31" t="n">
        <v>80</v>
      </c>
      <c r="I14" s="31" t="n">
        <v>200</v>
      </c>
      <c r="J14" s="31" t="n">
        <v>80</v>
      </c>
      <c r="K14" s="31" t="n">
        <v>80</v>
      </c>
      <c r="L14" s="31" t="n">
        <v>80</v>
      </c>
      <c r="M14" s="31" t="n">
        <v>80</v>
      </c>
      <c r="N14" s="32" t="n">
        <f aca="false">SUM(B14:M14)</f>
        <v>1200</v>
      </c>
      <c r="O14" s="32" t="n">
        <f aca="false">IF(N14=0,"-",N14/12)</f>
        <v>100</v>
      </c>
    </row>
    <row r="15" customFormat="false" ht="19.5" hidden="false" customHeight="true" outlineLevel="0" collapsed="false">
      <c r="A15" s="33" t="s">
        <v>74</v>
      </c>
      <c r="B15" s="34" t="n">
        <f aca="false">SUM(B12:B14)</f>
        <v>190</v>
      </c>
      <c r="C15" s="34" t="n">
        <f aca="false">SUM(C12:C14)</f>
        <v>310</v>
      </c>
      <c r="D15" s="34" t="n">
        <f aca="false">SUM(D12:D14)</f>
        <v>190</v>
      </c>
      <c r="E15" s="34" t="n">
        <f aca="false">SUM(E12:E14)</f>
        <v>190</v>
      </c>
      <c r="F15" s="34" t="n">
        <f aca="false">SUM(F12:F14)</f>
        <v>190</v>
      </c>
      <c r="G15" s="34" t="n">
        <f aca="false">SUM(G12:G14)</f>
        <v>190</v>
      </c>
      <c r="H15" s="34" t="n">
        <f aca="false">SUM(H12:H14)</f>
        <v>190</v>
      </c>
      <c r="I15" s="34" t="n">
        <f aca="false">SUM(I12:I14)</f>
        <v>310</v>
      </c>
      <c r="J15" s="34" t="n">
        <f aca="false">SUM(J12:J14)</f>
        <v>190</v>
      </c>
      <c r="K15" s="34" t="n">
        <f aca="false">SUM(K12:K14)</f>
        <v>190</v>
      </c>
      <c r="L15" s="34" t="n">
        <f aca="false">SUM(L12:L14)</f>
        <v>190</v>
      </c>
      <c r="M15" s="34" t="n">
        <f aca="false">SUM(M12:M14)</f>
        <v>190</v>
      </c>
      <c r="N15" s="34" t="n">
        <f aca="false">SUM(N12:N14)</f>
        <v>2520</v>
      </c>
      <c r="O15" s="34" t="n">
        <f aca="false">IF(N15=0,"-",N15/12)</f>
        <v>210</v>
      </c>
    </row>
    <row r="16" customFormat="false" ht="13.5" hidden="false" customHeight="true" outlineLevel="0" collapsed="false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customFormat="false" ht="19.5" hidden="false" customHeight="true" outlineLevel="0" collapsed="false">
      <c r="A17" s="29" t="s">
        <v>75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</row>
    <row r="18" customFormat="false" ht="15" hidden="false" customHeight="true" outlineLevel="0" collapsed="false">
      <c r="A18" s="30" t="s">
        <v>76</v>
      </c>
      <c r="B18" s="31" t="n">
        <v>35</v>
      </c>
      <c r="C18" s="31" t="n">
        <v>35</v>
      </c>
      <c r="D18" s="31" t="n">
        <v>35</v>
      </c>
      <c r="E18" s="31" t="n">
        <v>35</v>
      </c>
      <c r="F18" s="31" t="n">
        <v>35</v>
      </c>
      <c r="G18" s="31" t="n">
        <v>35</v>
      </c>
      <c r="H18" s="31" t="n">
        <v>35</v>
      </c>
      <c r="I18" s="31" t="n">
        <v>35</v>
      </c>
      <c r="J18" s="31" t="n">
        <v>35</v>
      </c>
      <c r="K18" s="31" t="n">
        <v>35</v>
      </c>
      <c r="L18" s="31" t="n">
        <v>35</v>
      </c>
      <c r="M18" s="31" t="n">
        <v>35</v>
      </c>
      <c r="N18" s="32" t="n">
        <f aca="false">SUM(B18:M18)</f>
        <v>420</v>
      </c>
      <c r="O18" s="32" t="n">
        <f aca="false">IF(N18=0,"-",N18/12)</f>
        <v>35</v>
      </c>
    </row>
    <row r="19" customFormat="false" ht="19.5" hidden="false" customHeight="true" outlineLevel="0" collapsed="false">
      <c r="A19" s="33" t="s">
        <v>77</v>
      </c>
      <c r="B19" s="34" t="n">
        <f aca="false">SUM(B18:B18)</f>
        <v>35</v>
      </c>
      <c r="C19" s="34" t="n">
        <f aca="false">SUM(C18:C18)</f>
        <v>35</v>
      </c>
      <c r="D19" s="34" t="n">
        <f aca="false">SUM(D18:D18)</f>
        <v>35</v>
      </c>
      <c r="E19" s="34" t="n">
        <f aca="false">SUM(E18:E18)</f>
        <v>35</v>
      </c>
      <c r="F19" s="34" t="n">
        <f aca="false">SUM(F18:F18)</f>
        <v>35</v>
      </c>
      <c r="G19" s="34" t="n">
        <f aca="false">SUM(G18:G18)</f>
        <v>35</v>
      </c>
      <c r="H19" s="34" t="n">
        <f aca="false">SUM(H18:H18)</f>
        <v>35</v>
      </c>
      <c r="I19" s="34" t="n">
        <f aca="false">SUM(I18:I18)</f>
        <v>35</v>
      </c>
      <c r="J19" s="34" t="n">
        <f aca="false">SUM(J18:J18)</f>
        <v>35</v>
      </c>
      <c r="K19" s="34" t="n">
        <f aca="false">SUM(K18:K18)</f>
        <v>35</v>
      </c>
      <c r="L19" s="34" t="n">
        <f aca="false">SUM(L18:L18)</f>
        <v>35</v>
      </c>
      <c r="M19" s="34" t="n">
        <f aca="false">SUM(M18:M18)</f>
        <v>35</v>
      </c>
      <c r="N19" s="34" t="n">
        <f aca="false">SUM(N18:N18)</f>
        <v>420</v>
      </c>
      <c r="O19" s="34" t="n">
        <f aca="false">IF(N19=0,"-",N19/12)</f>
        <v>35</v>
      </c>
    </row>
    <row r="20" customFormat="false" ht="13.5" hidden="false" customHeight="true" outlineLevel="0" collapsed="false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customFormat="false" ht="19.5" hidden="false" customHeight="true" outlineLevel="0" collapsed="false">
      <c r="A21" s="29" t="s">
        <v>78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customFormat="false" ht="15" hidden="false" customHeight="true" outlineLevel="0" collapsed="false">
      <c r="A22" s="30" t="s">
        <v>79</v>
      </c>
      <c r="B22" s="31" t="n">
        <v>250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2" t="n">
        <f aca="false">SUM(B22:M22)</f>
        <v>250</v>
      </c>
      <c r="O22" s="32" t="n">
        <f aca="false">IF(N22=0,"-",N22/12)</f>
        <v>20.8333333333333</v>
      </c>
    </row>
    <row r="23" customFormat="false" ht="15" hidden="false" customHeight="true" outlineLevel="0" collapsed="false">
      <c r="A23" s="11" t="s">
        <v>80</v>
      </c>
      <c r="B23" s="12" t="n">
        <v>40</v>
      </c>
      <c r="C23" s="12" t="n">
        <v>40</v>
      </c>
      <c r="D23" s="12" t="n">
        <v>40</v>
      </c>
      <c r="E23" s="12" t="n">
        <v>40</v>
      </c>
      <c r="F23" s="12" t="n">
        <v>40</v>
      </c>
      <c r="G23" s="12" t="n">
        <v>40</v>
      </c>
      <c r="H23" s="12" t="n">
        <v>40</v>
      </c>
      <c r="I23" s="12" t="n">
        <v>40</v>
      </c>
      <c r="J23" s="12" t="n">
        <v>40</v>
      </c>
      <c r="K23" s="12" t="n">
        <v>40</v>
      </c>
      <c r="L23" s="12" t="n">
        <v>40</v>
      </c>
      <c r="M23" s="12" t="n">
        <v>40</v>
      </c>
      <c r="N23" s="13" t="n">
        <f aca="false">SUM(B23:M23)</f>
        <v>480</v>
      </c>
      <c r="O23" s="13" t="n">
        <f aca="false">IF(N23=0,"-",N23/12)</f>
        <v>40</v>
      </c>
    </row>
    <row r="24" customFormat="false" ht="15" hidden="false" customHeight="true" outlineLevel="0" collapsed="false">
      <c r="A24" s="30" t="s">
        <v>81</v>
      </c>
      <c r="B24" s="31" t="n">
        <v>20</v>
      </c>
      <c r="C24" s="31" t="n">
        <v>20</v>
      </c>
      <c r="D24" s="31" t="n">
        <v>20</v>
      </c>
      <c r="E24" s="31" t="n">
        <v>20</v>
      </c>
      <c r="F24" s="31" t="n">
        <v>20</v>
      </c>
      <c r="G24" s="31" t="n">
        <v>20</v>
      </c>
      <c r="H24" s="31" t="n">
        <v>20</v>
      </c>
      <c r="I24" s="31" t="n">
        <v>20</v>
      </c>
      <c r="J24" s="31" t="n">
        <v>20</v>
      </c>
      <c r="K24" s="31" t="n">
        <v>20</v>
      </c>
      <c r="L24" s="31" t="n">
        <v>20</v>
      </c>
      <c r="M24" s="31" t="n">
        <v>20</v>
      </c>
      <c r="N24" s="32" t="n">
        <f aca="false">SUM(B24:M24)</f>
        <v>240</v>
      </c>
      <c r="O24" s="32" t="n">
        <f aca="false">IF(N24=0,"-",N24/12)</f>
        <v>20</v>
      </c>
    </row>
    <row r="25" customFormat="false" ht="15" hidden="false" customHeight="true" outlineLevel="0" collapsed="false">
      <c r="A25" s="11" t="s">
        <v>82</v>
      </c>
      <c r="B25" s="12" t="n">
        <v>30</v>
      </c>
      <c r="C25" s="12" t="n">
        <v>30</v>
      </c>
      <c r="D25" s="12" t="n">
        <v>30</v>
      </c>
      <c r="E25" s="12" t="n">
        <v>30</v>
      </c>
      <c r="F25" s="12" t="n">
        <v>30</v>
      </c>
      <c r="G25" s="12" t="n">
        <v>30</v>
      </c>
      <c r="H25" s="12" t="n">
        <v>30</v>
      </c>
      <c r="I25" s="12" t="n">
        <v>30</v>
      </c>
      <c r="J25" s="12" t="n">
        <v>30</v>
      </c>
      <c r="K25" s="12" t="n">
        <v>30</v>
      </c>
      <c r="L25" s="12" t="n">
        <v>30</v>
      </c>
      <c r="M25" s="12" t="n">
        <v>30</v>
      </c>
      <c r="N25" s="13" t="n">
        <f aca="false">SUM(B25:M25)</f>
        <v>360</v>
      </c>
      <c r="O25" s="13" t="n">
        <f aca="false">IF(N25=0,"-",N25/12)</f>
        <v>30</v>
      </c>
    </row>
    <row r="26" customFormat="false" ht="19.5" hidden="false" customHeight="true" outlineLevel="0" collapsed="false">
      <c r="A26" s="33" t="s">
        <v>83</v>
      </c>
      <c r="B26" s="34" t="n">
        <f aca="false">SUM(B22:B25)</f>
        <v>340</v>
      </c>
      <c r="C26" s="34" t="n">
        <f aca="false">SUM(C22:C25)</f>
        <v>90</v>
      </c>
      <c r="D26" s="34" t="n">
        <f aca="false">SUM(D22:D25)</f>
        <v>90</v>
      </c>
      <c r="E26" s="34" t="n">
        <f aca="false">SUM(E22:E25)</f>
        <v>90</v>
      </c>
      <c r="F26" s="34" t="n">
        <f aca="false">SUM(F22:F25)</f>
        <v>90</v>
      </c>
      <c r="G26" s="34" t="n">
        <f aca="false">SUM(G22:G25)</f>
        <v>90</v>
      </c>
      <c r="H26" s="34" t="n">
        <f aca="false">SUM(H22:H25)</f>
        <v>90</v>
      </c>
      <c r="I26" s="34" t="n">
        <f aca="false">SUM(I22:I25)</f>
        <v>90</v>
      </c>
      <c r="J26" s="34" t="n">
        <f aca="false">SUM(J22:J25)</f>
        <v>90</v>
      </c>
      <c r="K26" s="34" t="n">
        <f aca="false">SUM(K22:K25)</f>
        <v>90</v>
      </c>
      <c r="L26" s="34" t="n">
        <f aca="false">SUM(L22:L25)</f>
        <v>90</v>
      </c>
      <c r="M26" s="34" t="n">
        <f aca="false">SUM(M22:M25)</f>
        <v>90</v>
      </c>
      <c r="N26" s="34" t="n">
        <f aca="false">SUM(N22:N25)</f>
        <v>1330</v>
      </c>
      <c r="O26" s="34" t="n">
        <f aca="false">IF(N26=0,"-",N26/12)</f>
        <v>110.833333333333</v>
      </c>
    </row>
  </sheetData>
  <mergeCells count="2">
    <mergeCell ref="A1:O1"/>
    <mergeCell ref="A2:O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9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D26" activeCellId="0" sqref="D26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8.18"/>
    <col collapsed="false" customWidth="true" hidden="false" outlineLevel="0" max="13" min="2" style="0" width="8"/>
    <col collapsed="false" customWidth="true" hidden="false" outlineLevel="0" max="14" min="14" style="0" width="14"/>
    <col collapsed="false" customWidth="true" hidden="false" outlineLevel="0" max="15" min="15" style="0" width="12"/>
  </cols>
  <sheetData>
    <row r="1" customFormat="false" ht="31.5" hidden="false" customHeight="true" outlineLevel="0" collapsed="false">
      <c r="A1" s="35" t="s">
        <v>84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customFormat="false" ht="15.75" hidden="false" customHeight="true" outlineLevel="0" collapsed="false">
      <c r="A2" s="36" t="s">
        <v>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customFormat="false" ht="27.75" hidden="false" customHeight="true" outlineLevel="0" collapsed="false">
      <c r="A3" s="37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  <c r="K3" s="38" t="s">
        <v>12</v>
      </c>
      <c r="L3" s="38" t="s">
        <v>13</v>
      </c>
      <c r="M3" s="38" t="s">
        <v>14</v>
      </c>
      <c r="N3" s="39" t="s">
        <v>15</v>
      </c>
      <c r="O3" s="39" t="s">
        <v>16</v>
      </c>
    </row>
    <row r="4" customFormat="false" ht="19.5" hidden="false" customHeight="true" outlineLevel="0" collapsed="false">
      <c r="A4" s="40" t="s">
        <v>86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customFormat="false" ht="15" hidden="false" customHeight="true" outlineLevel="0" collapsed="false">
      <c r="A5" s="41" t="s">
        <v>87</v>
      </c>
      <c r="B5" s="42" t="n">
        <v>50</v>
      </c>
      <c r="C5" s="42" t="n">
        <v>50</v>
      </c>
      <c r="D5" s="42" t="n">
        <v>50</v>
      </c>
      <c r="E5" s="42" t="n">
        <v>50</v>
      </c>
      <c r="F5" s="42" t="n">
        <v>50</v>
      </c>
      <c r="G5" s="42" t="n">
        <v>50</v>
      </c>
      <c r="H5" s="42" t="n">
        <v>50</v>
      </c>
      <c r="I5" s="42" t="n">
        <v>50</v>
      </c>
      <c r="J5" s="42" t="n">
        <v>50</v>
      </c>
      <c r="K5" s="42" t="n">
        <v>50</v>
      </c>
      <c r="L5" s="42" t="n">
        <v>50</v>
      </c>
      <c r="M5" s="42" t="n">
        <v>50</v>
      </c>
      <c r="N5" s="43" t="n">
        <f aca="false">SUM(B5:M5)</f>
        <v>600</v>
      </c>
      <c r="O5" s="43" t="n">
        <f aca="false">IF(N5=0,"-",N5/12)</f>
        <v>50</v>
      </c>
    </row>
    <row r="6" customFormat="false" ht="15" hidden="false" customHeight="true" outlineLevel="0" collapsed="false">
      <c r="A6" s="44" t="s">
        <v>88</v>
      </c>
      <c r="B6" s="45" t="n">
        <v>140</v>
      </c>
      <c r="C6" s="45" t="n">
        <v>140</v>
      </c>
      <c r="D6" s="45" t="n">
        <v>140</v>
      </c>
      <c r="E6" s="45" t="n">
        <v>140</v>
      </c>
      <c r="F6" s="45" t="n">
        <v>140</v>
      </c>
      <c r="G6" s="45" t="n">
        <v>140</v>
      </c>
      <c r="H6" s="45" t="n">
        <v>140</v>
      </c>
      <c r="I6" s="45" t="n">
        <v>140</v>
      </c>
      <c r="J6" s="45" t="n">
        <v>140</v>
      </c>
      <c r="K6" s="45" t="n">
        <v>140</v>
      </c>
      <c r="L6" s="45" t="n">
        <v>140</v>
      </c>
      <c r="M6" s="45" t="n">
        <v>140</v>
      </c>
      <c r="N6" s="46" t="n">
        <f aca="false">SUM(B6:M6)</f>
        <v>1680</v>
      </c>
      <c r="O6" s="46" t="n">
        <f aca="false">IF(N6=0,"-",N6/12)</f>
        <v>140</v>
      </c>
    </row>
    <row r="7" customFormat="false" ht="19.5" hidden="false" customHeight="true" outlineLevel="0" collapsed="false">
      <c r="A7" s="47" t="s">
        <v>89</v>
      </c>
      <c r="B7" s="48" t="n">
        <f aca="false">SUM(B5:B6)</f>
        <v>190</v>
      </c>
      <c r="C7" s="48" t="n">
        <f aca="false">SUM(C5:C6)</f>
        <v>190</v>
      </c>
      <c r="D7" s="48" t="n">
        <f aca="false">SUM(D5:D6)</f>
        <v>190</v>
      </c>
      <c r="E7" s="48" t="n">
        <f aca="false">SUM(E5:E6)</f>
        <v>190</v>
      </c>
      <c r="F7" s="48" t="n">
        <f aca="false">SUM(F5:F6)</f>
        <v>190</v>
      </c>
      <c r="G7" s="48" t="n">
        <f aca="false">SUM(G5:G6)</f>
        <v>190</v>
      </c>
      <c r="H7" s="48" t="n">
        <f aca="false">SUM(H5:H6)</f>
        <v>190</v>
      </c>
      <c r="I7" s="48" t="n">
        <f aca="false">SUM(I5:I6)</f>
        <v>190</v>
      </c>
      <c r="J7" s="48" t="n">
        <f aca="false">SUM(J5:J6)</f>
        <v>190</v>
      </c>
      <c r="K7" s="48" t="n">
        <f aca="false">SUM(K5:K6)</f>
        <v>190</v>
      </c>
      <c r="L7" s="48" t="n">
        <f aca="false">SUM(L5:L6)</f>
        <v>190</v>
      </c>
      <c r="M7" s="48" t="n">
        <f aca="false">SUM(M5:M6)</f>
        <v>190</v>
      </c>
      <c r="N7" s="48" t="n">
        <f aca="false">SUM(N5:N6)</f>
        <v>2280</v>
      </c>
      <c r="O7" s="48" t="n">
        <f aca="false">IF(N7=0,"-",N7/12)</f>
        <v>190</v>
      </c>
    </row>
    <row r="9" customFormat="false" ht="19.5" hidden="false" customHeight="true" outlineLevel="0" collapsed="false">
      <c r="A9" s="40" t="s">
        <v>90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customFormat="false" ht="15" hidden="false" customHeight="true" outlineLevel="0" collapsed="false">
      <c r="A10" s="41" t="s">
        <v>91</v>
      </c>
      <c r="B10" s="42" t="n">
        <v>320</v>
      </c>
      <c r="C10" s="42" t="n">
        <v>320</v>
      </c>
      <c r="D10" s="42" t="n">
        <v>320</v>
      </c>
      <c r="E10" s="42" t="n">
        <v>320</v>
      </c>
      <c r="F10" s="42" t="n">
        <v>320</v>
      </c>
      <c r="G10" s="42" t="n">
        <v>320</v>
      </c>
      <c r="H10" s="42" t="n">
        <v>320</v>
      </c>
      <c r="I10" s="42" t="n">
        <v>320</v>
      </c>
      <c r="J10" s="42" t="n">
        <v>320</v>
      </c>
      <c r="K10" s="42" t="n">
        <v>320</v>
      </c>
      <c r="L10" s="42" t="n">
        <v>320</v>
      </c>
      <c r="M10" s="42" t="n">
        <v>320</v>
      </c>
      <c r="N10" s="43" t="n">
        <f aca="false">SUM(B10:M10)</f>
        <v>3840</v>
      </c>
      <c r="O10" s="43" t="n">
        <f aca="false">IF(N10=0,"-",N10/12)</f>
        <v>320</v>
      </c>
    </row>
    <row r="11" customFormat="false" ht="15" hidden="false" customHeight="true" outlineLevel="0" collapsed="false">
      <c r="A11" s="44" t="s">
        <v>92</v>
      </c>
      <c r="B11" s="45" t="n">
        <v>150</v>
      </c>
      <c r="C11" s="45" t="n">
        <v>150</v>
      </c>
      <c r="D11" s="45" t="n">
        <v>150</v>
      </c>
      <c r="E11" s="45" t="n">
        <v>150</v>
      </c>
      <c r="F11" s="45" t="n">
        <v>150</v>
      </c>
      <c r="G11" s="45" t="n">
        <v>150</v>
      </c>
      <c r="H11" s="45" t="n">
        <v>150</v>
      </c>
      <c r="I11" s="45" t="n">
        <v>150</v>
      </c>
      <c r="J11" s="45" t="n">
        <v>150</v>
      </c>
      <c r="K11" s="45" t="n">
        <v>150</v>
      </c>
      <c r="L11" s="45" t="n">
        <v>150</v>
      </c>
      <c r="M11" s="45" t="n">
        <v>150</v>
      </c>
      <c r="N11" s="46" t="n">
        <f aca="false">SUM(B11:M11)</f>
        <v>1800</v>
      </c>
      <c r="O11" s="46" t="n">
        <f aca="false">IF(N11=0,"-",N11/12)</f>
        <v>150</v>
      </c>
    </row>
    <row r="12" customFormat="false" ht="15" hidden="false" customHeight="true" outlineLevel="0" collapsed="false">
      <c r="A12" s="41" t="s">
        <v>93</v>
      </c>
      <c r="B12" s="42"/>
      <c r="C12" s="42"/>
      <c r="D12" s="42"/>
      <c r="E12" s="42"/>
      <c r="F12" s="42"/>
      <c r="G12" s="42" t="n">
        <v>100</v>
      </c>
      <c r="H12" s="42"/>
      <c r="I12" s="42"/>
      <c r="J12" s="42"/>
      <c r="K12" s="42"/>
      <c r="L12" s="42"/>
      <c r="M12" s="42" t="n">
        <v>100</v>
      </c>
      <c r="N12" s="43" t="n">
        <f aca="false">SUM(B12:M12)</f>
        <v>200</v>
      </c>
      <c r="O12" s="43" t="n">
        <f aca="false">IF(N12=0,"-",N12/12)</f>
        <v>16.6666666666667</v>
      </c>
    </row>
    <row r="13" customFormat="false" ht="19.5" hidden="false" customHeight="true" outlineLevel="0" collapsed="false">
      <c r="A13" s="47" t="s">
        <v>94</v>
      </c>
      <c r="B13" s="48" t="n">
        <f aca="false">SUM(B10:B12)</f>
        <v>470</v>
      </c>
      <c r="C13" s="48" t="n">
        <f aca="false">SUM(C10:C12)</f>
        <v>470</v>
      </c>
      <c r="D13" s="48" t="n">
        <f aca="false">SUM(D10:D12)</f>
        <v>470</v>
      </c>
      <c r="E13" s="48" t="n">
        <f aca="false">SUM(E10:E12)</f>
        <v>470</v>
      </c>
      <c r="F13" s="48" t="n">
        <f aca="false">SUM(F10:F12)</f>
        <v>470</v>
      </c>
      <c r="G13" s="48" t="n">
        <f aca="false">SUM(G10:G12)</f>
        <v>570</v>
      </c>
      <c r="H13" s="48" t="n">
        <f aca="false">SUM(H10:H12)</f>
        <v>470</v>
      </c>
      <c r="I13" s="48" t="n">
        <f aca="false">SUM(I10:I12)</f>
        <v>470</v>
      </c>
      <c r="J13" s="48" t="n">
        <f aca="false">SUM(J10:J12)</f>
        <v>470</v>
      </c>
      <c r="K13" s="48" t="n">
        <f aca="false">SUM(K10:K12)</f>
        <v>470</v>
      </c>
      <c r="L13" s="48" t="n">
        <f aca="false">SUM(L10:L12)</f>
        <v>470</v>
      </c>
      <c r="M13" s="48" t="n">
        <f aca="false">SUM(M10:M12)</f>
        <v>570</v>
      </c>
      <c r="N13" s="48" t="n">
        <f aca="false">SUM(N10:N12)</f>
        <v>5840</v>
      </c>
      <c r="O13" s="48" t="n">
        <f aca="false">IF(N13=0,"-",N13/12)</f>
        <v>486.666666666667</v>
      </c>
    </row>
    <row r="15" customFormat="false" ht="19.5" hidden="false" customHeight="true" outlineLevel="0" collapsed="false">
      <c r="A15" s="40" t="s">
        <v>95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customFormat="false" ht="15" hidden="false" customHeight="true" outlineLevel="0" collapsed="false">
      <c r="A16" s="41" t="s">
        <v>96</v>
      </c>
      <c r="B16" s="42" t="n">
        <v>100</v>
      </c>
      <c r="C16" s="42" t="n">
        <v>100</v>
      </c>
      <c r="D16" s="42" t="n">
        <v>100</v>
      </c>
      <c r="E16" s="42" t="n">
        <v>100</v>
      </c>
      <c r="F16" s="42" t="n">
        <v>100</v>
      </c>
      <c r="G16" s="42" t="n">
        <v>100</v>
      </c>
      <c r="H16" s="42" t="n">
        <v>100</v>
      </c>
      <c r="I16" s="42" t="n">
        <v>100</v>
      </c>
      <c r="J16" s="42" t="n">
        <v>100</v>
      </c>
      <c r="K16" s="42" t="n">
        <v>100</v>
      </c>
      <c r="L16" s="42" t="n">
        <v>100</v>
      </c>
      <c r="M16" s="42" t="n">
        <v>100</v>
      </c>
      <c r="N16" s="43" t="n">
        <f aca="false">SUM(B16:M16)</f>
        <v>1200</v>
      </c>
      <c r="O16" s="43" t="n">
        <f aca="false">IF(N16=0,"-",N16/12)</f>
        <v>100</v>
      </c>
    </row>
    <row r="17" customFormat="false" ht="15" hidden="false" customHeight="true" outlineLevel="0" collapsed="false">
      <c r="A17" s="44" t="s">
        <v>97</v>
      </c>
      <c r="B17" s="45" t="n">
        <v>100</v>
      </c>
      <c r="C17" s="45" t="n">
        <v>100</v>
      </c>
      <c r="D17" s="45" t="n">
        <v>100</v>
      </c>
      <c r="E17" s="45" t="n">
        <v>100</v>
      </c>
      <c r="F17" s="45" t="n">
        <v>100</v>
      </c>
      <c r="G17" s="45" t="n">
        <v>100</v>
      </c>
      <c r="H17" s="45" t="n">
        <v>100</v>
      </c>
      <c r="I17" s="45" t="n">
        <v>100</v>
      </c>
      <c r="J17" s="45" t="n">
        <v>100</v>
      </c>
      <c r="K17" s="45" t="n">
        <v>100</v>
      </c>
      <c r="L17" s="45" t="n">
        <v>100</v>
      </c>
      <c r="M17" s="45" t="n">
        <v>100</v>
      </c>
      <c r="N17" s="46" t="n">
        <f aca="false">SUM(B17:M17)</f>
        <v>1200</v>
      </c>
      <c r="O17" s="46" t="n">
        <f aca="false">IF(N17=0,"-",N17/12)</f>
        <v>100</v>
      </c>
    </row>
    <row r="18" customFormat="false" ht="15" hidden="false" customHeight="true" outlineLevel="0" collapsed="false">
      <c r="A18" s="41" t="s">
        <v>98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 t="n">
        <f aca="false">SUM(B18:M18)</f>
        <v>0</v>
      </c>
      <c r="O18" s="43" t="str">
        <f aca="false">IF(N18=0,"-",N18/12)</f>
        <v>-</v>
      </c>
    </row>
    <row r="19" customFormat="false" ht="19.5" hidden="false" customHeight="true" outlineLevel="0" collapsed="false">
      <c r="A19" s="47" t="s">
        <v>99</v>
      </c>
      <c r="B19" s="48" t="n">
        <f aca="false">SUM(B16:B18)</f>
        <v>200</v>
      </c>
      <c r="C19" s="48" t="n">
        <f aca="false">SUM(C16:C18)</f>
        <v>200</v>
      </c>
      <c r="D19" s="48" t="n">
        <f aca="false">SUM(D16:D18)</f>
        <v>200</v>
      </c>
      <c r="E19" s="48" t="n">
        <f aca="false">SUM(E16:E18)</f>
        <v>200</v>
      </c>
      <c r="F19" s="48" t="n">
        <f aca="false">SUM(F16:F18)</f>
        <v>200</v>
      </c>
      <c r="G19" s="48" t="n">
        <f aca="false">SUM(G16:G18)</f>
        <v>200</v>
      </c>
      <c r="H19" s="48" t="n">
        <f aca="false">SUM(H16:H18)</f>
        <v>200</v>
      </c>
      <c r="I19" s="48" t="n">
        <f aca="false">SUM(I16:I18)</f>
        <v>200</v>
      </c>
      <c r="J19" s="48" t="n">
        <f aca="false">SUM(J16:J18)</f>
        <v>200</v>
      </c>
      <c r="K19" s="48" t="n">
        <f aca="false">SUM(K16:K18)</f>
        <v>200</v>
      </c>
      <c r="L19" s="48" t="n">
        <f aca="false">SUM(L16:L18)</f>
        <v>200</v>
      </c>
      <c r="M19" s="48" t="n">
        <f aca="false">SUM(M16:M18)</f>
        <v>200</v>
      </c>
      <c r="N19" s="48" t="n">
        <f aca="false">SUM(N16:N18)</f>
        <v>2400</v>
      </c>
      <c r="O19" s="48" t="n">
        <f aca="false">IF(N19=0,"-",N19/12)</f>
        <v>200</v>
      </c>
    </row>
  </sheetData>
  <mergeCells count="5">
    <mergeCell ref="A1:O1"/>
    <mergeCell ref="A2:O2"/>
    <mergeCell ref="A4:O4"/>
    <mergeCell ref="A9:O9"/>
    <mergeCell ref="A15:O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33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6"/>
    <col collapsed="false" customWidth="true" hidden="false" outlineLevel="0" max="13" min="2" style="0" width="8"/>
    <col collapsed="false" customWidth="true" hidden="false" outlineLevel="0" max="14" min="14" style="0" width="14"/>
    <col collapsed="false" customWidth="true" hidden="false" outlineLevel="0" max="17" min="15" style="0" width="12"/>
  </cols>
  <sheetData>
    <row r="1" customFormat="false" ht="31.5" hidden="false" customHeight="true" outlineLevel="0" collapsed="false">
      <c r="A1" s="49" t="s">
        <v>100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customFormat="false" ht="15.75" hidden="false" customHeight="true" outlineLevel="0" collapsed="false">
      <c r="A2" s="36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4" customFormat="false" ht="21.75" hidden="false" customHeight="true" outlineLevel="0" collapsed="false">
      <c r="A4" s="50" t="s">
        <v>102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customFormat="false" ht="27.75" hidden="false" customHeight="true" outlineLevel="0" collapsed="false">
      <c r="A5" s="39"/>
      <c r="B5" s="39" t="s">
        <v>3</v>
      </c>
      <c r="C5" s="39" t="s">
        <v>4</v>
      </c>
      <c r="D5" s="39" t="s">
        <v>5</v>
      </c>
      <c r="E5" s="39" t="s">
        <v>6</v>
      </c>
      <c r="F5" s="39" t="s">
        <v>7</v>
      </c>
      <c r="G5" s="39" t="s">
        <v>8</v>
      </c>
      <c r="H5" s="39" t="s">
        <v>9</v>
      </c>
      <c r="I5" s="39" t="s">
        <v>10</v>
      </c>
      <c r="J5" s="39" t="s">
        <v>11</v>
      </c>
      <c r="K5" s="39" t="s">
        <v>12</v>
      </c>
      <c r="L5" s="39" t="s">
        <v>13</v>
      </c>
      <c r="M5" s="39" t="s">
        <v>14</v>
      </c>
      <c r="N5" s="39" t="s">
        <v>15</v>
      </c>
      <c r="O5" s="39" t="s">
        <v>16</v>
      </c>
      <c r="P5" s="39" t="s">
        <v>103</v>
      </c>
    </row>
    <row r="6" customFormat="false" ht="19.5" hidden="false" customHeight="true" outlineLevel="0" collapsed="false">
      <c r="A6" s="51" t="s">
        <v>104</v>
      </c>
      <c r="B6" s="52" t="n">
        <f aca="false">'📥 Income'!B8+'📥 Income'!B15</f>
        <v>3815</v>
      </c>
      <c r="C6" s="52" t="n">
        <f aca="false">'📥 Income'!C8+'📥 Income'!C15</f>
        <v>3815</v>
      </c>
      <c r="D6" s="52" t="n">
        <f aca="false">'📥 Income'!D8+'📥 Income'!D15</f>
        <v>3815</v>
      </c>
      <c r="E6" s="52" t="n">
        <f aca="false">'📥 Income'!E8+'📥 Income'!E15</f>
        <v>3815</v>
      </c>
      <c r="F6" s="52" t="n">
        <f aca="false">'📥 Income'!F8+'📥 Income'!F15</f>
        <v>3815</v>
      </c>
      <c r="G6" s="52" t="n">
        <f aca="false">'📥 Income'!G8+'📥 Income'!G15</f>
        <v>3815</v>
      </c>
      <c r="H6" s="52" t="n">
        <f aca="false">'📥 Income'!H8+'📥 Income'!H15</f>
        <v>3815</v>
      </c>
      <c r="I6" s="52" t="n">
        <f aca="false">'📥 Income'!I8+'📥 Income'!I15</f>
        <v>3815</v>
      </c>
      <c r="J6" s="52" t="n">
        <f aca="false">'📥 Income'!J8+'📥 Income'!J15</f>
        <v>3815</v>
      </c>
      <c r="K6" s="52" t="n">
        <f aca="false">'📥 Income'!K8+'📥 Income'!K15</f>
        <v>3815</v>
      </c>
      <c r="L6" s="52" t="n">
        <f aca="false">'📥 Income'!L8+'📥 Income'!L15</f>
        <v>3815</v>
      </c>
      <c r="M6" s="52" t="n">
        <f aca="false">'📥 Income'!M8+'📥 Income'!M15</f>
        <v>7615</v>
      </c>
      <c r="N6" s="53" t="n">
        <f aca="false">SUM(B6:M6)</f>
        <v>49580</v>
      </c>
      <c r="O6" s="53" t="n">
        <f aca="false">IF(N6=0,"-",N6/12)</f>
        <v>4131.66666666667</v>
      </c>
      <c r="P6" s="54" t="s">
        <v>105</v>
      </c>
    </row>
    <row r="7" customFormat="false" ht="19.5" hidden="false" customHeight="true" outlineLevel="0" collapsed="false">
      <c r="A7" s="55" t="s">
        <v>106</v>
      </c>
      <c r="B7" s="56" t="n">
        <f aca="false">'🏠 Essential Expenses'!B9+'🏠 Essential Expenses'!B17+'🏠 Essential Expenses'!B23+'🏠 Essential Expenses'!B28+'🏠 Essential Expenses'!B35+'🏠 Essential Expenses'!B40</f>
        <v>2934</v>
      </c>
      <c r="C7" s="56" t="n">
        <f aca="false">'🏠 Essential Expenses'!C9+'🏠 Essential Expenses'!C17+'🏠 Essential Expenses'!C23+'🏠 Essential Expenses'!C28+'🏠 Essential Expenses'!C35+'🏠 Essential Expenses'!C40</f>
        <v>2324</v>
      </c>
      <c r="D7" s="56" t="n">
        <f aca="false">'🏠 Essential Expenses'!D9+'🏠 Essential Expenses'!D17+'🏠 Essential Expenses'!D23+'🏠 Essential Expenses'!D28+'🏠 Essential Expenses'!D35+'🏠 Essential Expenses'!D40</f>
        <v>3189</v>
      </c>
      <c r="E7" s="56" t="n">
        <f aca="false">'🏠 Essential Expenses'!E9+'🏠 Essential Expenses'!E17+'🏠 Essential Expenses'!E23+'🏠 Essential Expenses'!E28+'🏠 Essential Expenses'!E35+'🏠 Essential Expenses'!E40</f>
        <v>2199</v>
      </c>
      <c r="F7" s="56" t="n">
        <f aca="false">'🏠 Essential Expenses'!F9+'🏠 Essential Expenses'!F17+'🏠 Essential Expenses'!F23+'🏠 Essential Expenses'!F28+'🏠 Essential Expenses'!F35+'🏠 Essential Expenses'!F40</f>
        <v>2579</v>
      </c>
      <c r="G7" s="56" t="n">
        <f aca="false">'🏠 Essential Expenses'!G9+'🏠 Essential Expenses'!G17+'🏠 Essential Expenses'!G23+'🏠 Essential Expenses'!G28+'🏠 Essential Expenses'!G35+'🏠 Essential Expenses'!G40</f>
        <v>2549</v>
      </c>
      <c r="H7" s="56" t="n">
        <f aca="false">'🏠 Essential Expenses'!H9+'🏠 Essential Expenses'!H17+'🏠 Essential Expenses'!H23+'🏠 Essential Expenses'!H28+'🏠 Essential Expenses'!H35+'🏠 Essential Expenses'!H40</f>
        <v>2199</v>
      </c>
      <c r="I7" s="56" t="n">
        <f aca="false">'🏠 Essential Expenses'!I9+'🏠 Essential Expenses'!I17+'🏠 Essential Expenses'!I23+'🏠 Essential Expenses'!I28+'🏠 Essential Expenses'!I35+'🏠 Essential Expenses'!I40</f>
        <v>2199</v>
      </c>
      <c r="J7" s="56" t="n">
        <f aca="false">'🏠 Essential Expenses'!J9+'🏠 Essential Expenses'!J17+'🏠 Essential Expenses'!J23+'🏠 Essential Expenses'!J28+'🏠 Essential Expenses'!J35+'🏠 Essential Expenses'!J40</f>
        <v>2179</v>
      </c>
      <c r="K7" s="56" t="n">
        <f aca="false">'🏠 Essential Expenses'!K9+'🏠 Essential Expenses'!K17+'🏠 Essential Expenses'!K23+'🏠 Essential Expenses'!K28+'🏠 Essential Expenses'!K35+'🏠 Essential Expenses'!K40</f>
        <v>2209</v>
      </c>
      <c r="L7" s="56" t="n">
        <f aca="false">'🏠 Essential Expenses'!L9+'🏠 Essential Expenses'!L17+'🏠 Essential Expenses'!L23+'🏠 Essential Expenses'!L28+'🏠 Essential Expenses'!L35+'🏠 Essential Expenses'!L40</f>
        <v>2294</v>
      </c>
      <c r="M7" s="56" t="n">
        <f aca="false">'🏠 Essential Expenses'!M9+'🏠 Essential Expenses'!M17+'🏠 Essential Expenses'!M23+'🏠 Essential Expenses'!M28+'🏠 Essential Expenses'!M35+'🏠 Essential Expenses'!M40</f>
        <v>2779</v>
      </c>
      <c r="N7" s="53" t="n">
        <f aca="false">SUM(B7:M7)</f>
        <v>29633</v>
      </c>
      <c r="O7" s="53" t="n">
        <f aca="false">IF(N7=0,"-",N7/12)</f>
        <v>2469.41666666667</v>
      </c>
      <c r="P7" s="57" t="n">
        <f aca="false">IF($N$6=0,"-",N7/$N$6)</f>
        <v>0.597680516337233</v>
      </c>
    </row>
    <row r="8" customFormat="false" ht="19.5" hidden="false" customHeight="true" outlineLevel="0" collapsed="false">
      <c r="A8" s="58" t="s">
        <v>107</v>
      </c>
      <c r="B8" s="59" t="n">
        <f aca="false">'🛍️ Non-Essential Expenses'!B9+'🛍️ Non-Essential Expenses'!B15+'🛍️ Non-Essential Expenses'!B19+'🛍️ Non-Essential Expenses'!B26</f>
        <v>785</v>
      </c>
      <c r="C8" s="59" t="n">
        <f aca="false">'🛍️ Non-Essential Expenses'!C9+'🛍️ Non-Essential Expenses'!C15+'🛍️ Non-Essential Expenses'!C19+'🛍️ Non-Essential Expenses'!C26</f>
        <v>655</v>
      </c>
      <c r="D8" s="59" t="n">
        <f aca="false">'🛍️ Non-Essential Expenses'!D9+'🛍️ Non-Essential Expenses'!D15+'🛍️ Non-Essential Expenses'!D19+'🛍️ Non-Essential Expenses'!D26</f>
        <v>535</v>
      </c>
      <c r="E8" s="59" t="n">
        <f aca="false">'🛍️ Non-Essential Expenses'!E9+'🛍️ Non-Essential Expenses'!E15+'🛍️ Non-Essential Expenses'!E19+'🛍️ Non-Essential Expenses'!E26</f>
        <v>535</v>
      </c>
      <c r="F8" s="59" t="n">
        <f aca="false">'🛍️ Non-Essential Expenses'!F9+'🛍️ Non-Essential Expenses'!F15+'🛍️ Non-Essential Expenses'!F19+'🛍️ Non-Essential Expenses'!F26</f>
        <v>535</v>
      </c>
      <c r="G8" s="59" t="n">
        <f aca="false">'🛍️ Non-Essential Expenses'!G9+'🛍️ Non-Essential Expenses'!G15+'🛍️ Non-Essential Expenses'!G19+'🛍️ Non-Essential Expenses'!G26</f>
        <v>535</v>
      </c>
      <c r="H8" s="59" t="n">
        <f aca="false">'🛍️ Non-Essential Expenses'!H9+'🛍️ Non-Essential Expenses'!H15+'🛍️ Non-Essential Expenses'!H19+'🛍️ Non-Essential Expenses'!H26</f>
        <v>535</v>
      </c>
      <c r="I8" s="59" t="n">
        <f aca="false">'🛍️ Non-Essential Expenses'!I9+'🛍️ Non-Essential Expenses'!I15+'🛍️ Non-Essential Expenses'!I19+'🛍️ Non-Essential Expenses'!I26</f>
        <v>2455</v>
      </c>
      <c r="J8" s="59" t="n">
        <f aca="false">'🛍️ Non-Essential Expenses'!J9+'🛍️ Non-Essential Expenses'!J15+'🛍️ Non-Essential Expenses'!J19+'🛍️ Non-Essential Expenses'!J26</f>
        <v>535</v>
      </c>
      <c r="K8" s="59" t="n">
        <f aca="false">'🛍️ Non-Essential Expenses'!K9+'🛍️ Non-Essential Expenses'!K15+'🛍️ Non-Essential Expenses'!K19+'🛍️ Non-Essential Expenses'!K26</f>
        <v>535</v>
      </c>
      <c r="L8" s="59" t="n">
        <f aca="false">'🛍️ Non-Essential Expenses'!L9+'🛍️ Non-Essential Expenses'!L15+'🛍️ Non-Essential Expenses'!L19+'🛍️ Non-Essential Expenses'!L26</f>
        <v>535</v>
      </c>
      <c r="M8" s="59" t="n">
        <f aca="false">'🛍️ Non-Essential Expenses'!M9+'🛍️ Non-Essential Expenses'!M15+'🛍️ Non-Essential Expenses'!M19+'🛍️ Non-Essential Expenses'!M26</f>
        <v>1145</v>
      </c>
      <c r="N8" s="53" t="n">
        <f aca="false">SUM(B8:M8)</f>
        <v>9320</v>
      </c>
      <c r="O8" s="53" t="n">
        <f aca="false">IF(N8=0,"-",N8/12)</f>
        <v>776.666666666667</v>
      </c>
      <c r="P8" s="60" t="n">
        <f aca="false">IF($N$6=0,"-",N8/$N$6)</f>
        <v>0.187979023799919</v>
      </c>
    </row>
    <row r="9" customFormat="false" ht="19.5" hidden="false" customHeight="true" outlineLevel="0" collapsed="false">
      <c r="A9" s="47" t="s">
        <v>108</v>
      </c>
      <c r="B9" s="48" t="n">
        <f aca="false">'💰 Savings'!B7+'💰 Savings'!B13+'💰 Savings'!B19</f>
        <v>860</v>
      </c>
      <c r="C9" s="48" t="n">
        <f aca="false">'💰 Savings'!C7+'💰 Savings'!C13+'💰 Savings'!C19</f>
        <v>860</v>
      </c>
      <c r="D9" s="48" t="n">
        <f aca="false">'💰 Savings'!D7+'💰 Savings'!D13+'💰 Savings'!D19</f>
        <v>860</v>
      </c>
      <c r="E9" s="48" t="n">
        <f aca="false">'💰 Savings'!E7+'💰 Savings'!E13+'💰 Savings'!E19</f>
        <v>860</v>
      </c>
      <c r="F9" s="48" t="n">
        <f aca="false">'💰 Savings'!F7+'💰 Savings'!F13+'💰 Savings'!F19</f>
        <v>860</v>
      </c>
      <c r="G9" s="48" t="n">
        <f aca="false">'💰 Savings'!G7+'💰 Savings'!G13+'💰 Savings'!G19</f>
        <v>960</v>
      </c>
      <c r="H9" s="48" t="n">
        <f aca="false">'💰 Savings'!H7+'💰 Savings'!H13+'💰 Savings'!H19</f>
        <v>860</v>
      </c>
      <c r="I9" s="48" t="n">
        <f aca="false">'💰 Savings'!I7+'💰 Savings'!I13+'💰 Savings'!I19</f>
        <v>860</v>
      </c>
      <c r="J9" s="48" t="n">
        <f aca="false">'💰 Savings'!J7+'💰 Savings'!J13+'💰 Savings'!J19</f>
        <v>860</v>
      </c>
      <c r="K9" s="48" t="n">
        <f aca="false">'💰 Savings'!K7+'💰 Savings'!K13+'💰 Savings'!K19</f>
        <v>860</v>
      </c>
      <c r="L9" s="48" t="n">
        <f aca="false">'💰 Savings'!L7+'💰 Savings'!L13+'💰 Savings'!L19</f>
        <v>860</v>
      </c>
      <c r="M9" s="48" t="n">
        <f aca="false">'💰 Savings'!M7+'💰 Savings'!M13+'💰 Savings'!M19</f>
        <v>960</v>
      </c>
      <c r="N9" s="53" t="n">
        <f aca="false">SUM(B9:M9)</f>
        <v>10520</v>
      </c>
      <c r="O9" s="53" t="n">
        <f aca="false">IF(N9=0,"-",N9/12)</f>
        <v>876.666666666667</v>
      </c>
      <c r="P9" s="61" t="n">
        <f aca="false">IF($N$6=0,"-",N9/$N$6)</f>
        <v>0.212182331585317</v>
      </c>
    </row>
    <row r="10" customFormat="false" ht="24" hidden="false" customHeight="true" outlineLevel="0" collapsed="false">
      <c r="A10" s="62" t="s">
        <v>109</v>
      </c>
      <c r="B10" s="53" t="n">
        <f aca="false">B6-B7-B8-B9</f>
        <v>-764</v>
      </c>
      <c r="C10" s="53" t="n">
        <f aca="false">C6-C7-C8-C9</f>
        <v>-24</v>
      </c>
      <c r="D10" s="53" t="n">
        <f aca="false">D6-D7-D8-D9</f>
        <v>-769</v>
      </c>
      <c r="E10" s="53" t="n">
        <f aca="false">E6-E7-E8-E9</f>
        <v>221</v>
      </c>
      <c r="F10" s="53" t="n">
        <f aca="false">F6-F7-F8-F9</f>
        <v>-159</v>
      </c>
      <c r="G10" s="53" t="n">
        <f aca="false">G6-G7-G8-G9</f>
        <v>-229</v>
      </c>
      <c r="H10" s="53" t="n">
        <f aca="false">H6-H7-H8-H9</f>
        <v>221</v>
      </c>
      <c r="I10" s="53" t="n">
        <f aca="false">I6-I7-I8-I9</f>
        <v>-1699</v>
      </c>
      <c r="J10" s="53" t="n">
        <f aca="false">J6-J7-J8-J9</f>
        <v>241</v>
      </c>
      <c r="K10" s="53" t="n">
        <f aca="false">K6-K7-K8-K9</f>
        <v>211</v>
      </c>
      <c r="L10" s="53" t="n">
        <f aca="false">L6-L7-L8-L9</f>
        <v>126</v>
      </c>
      <c r="M10" s="53" t="n">
        <f aca="false">M6-M7-M8-M9</f>
        <v>2731</v>
      </c>
      <c r="N10" s="53" t="n">
        <f aca="false">SUM(B10:M10)</f>
        <v>107</v>
      </c>
      <c r="O10" s="53" t="n">
        <f aca="false">IF(N10=0,"-",N10/12)</f>
        <v>8.91666666666667</v>
      </c>
      <c r="P10" s="57" t="n">
        <f aca="false">IF($N$6=0,"-",N10/$N$6)</f>
        <v>0.00215812827753126</v>
      </c>
    </row>
    <row r="12" customFormat="false" ht="21.75" hidden="false" customHeight="true" outlineLevel="0" collapsed="false">
      <c r="A12" s="50" t="s">
        <v>110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</row>
    <row r="13" customFormat="false" ht="18" hidden="false" customHeight="true" outlineLevel="0" collapsed="false">
      <c r="A13" s="63" t="s">
        <v>111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 t="n">
        <f aca="false">IF(N6=0,"-",N9/N6)</f>
        <v>0.212182331585317</v>
      </c>
      <c r="O13" s="65"/>
      <c r="P13" s="65"/>
    </row>
    <row r="14" customFormat="false" ht="18" hidden="false" customHeight="true" outlineLevel="0" collapsed="false">
      <c r="A14" s="63" t="s">
        <v>112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4" t="n">
        <f aca="false">IF(N6=0,"-",N7/N6)</f>
        <v>0.597680516337233</v>
      </c>
      <c r="O14" s="65"/>
      <c r="P14" s="65"/>
    </row>
    <row r="15" customFormat="false" ht="18" hidden="false" customHeight="true" outlineLevel="0" collapsed="false">
      <c r="A15" s="63" t="s">
        <v>113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4" t="n">
        <f aca="false">IF(N6=0,"-",N8/N6)</f>
        <v>0.187979023799919</v>
      </c>
      <c r="O15" s="65"/>
      <c r="P15" s="65"/>
    </row>
    <row r="16" customFormat="false" ht="18" hidden="false" customHeight="true" outlineLevel="0" collapsed="false">
      <c r="A16" s="66" t="s">
        <v>114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7" t="n">
        <f aca="false">N6</f>
        <v>49580</v>
      </c>
      <c r="O16" s="68"/>
      <c r="P16" s="68"/>
    </row>
    <row r="17" customFormat="false" ht="18" hidden="false" customHeight="true" outlineLevel="0" collapsed="false">
      <c r="A17" s="66" t="s">
        <v>115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7" t="n">
        <f aca="false">N7+N8</f>
        <v>38953</v>
      </c>
      <c r="O17" s="68"/>
      <c r="P17" s="68"/>
    </row>
    <row r="18" customFormat="false" ht="18" hidden="false" customHeight="true" outlineLevel="0" collapsed="false">
      <c r="A18" s="66" t="s">
        <v>116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 t="n">
        <f aca="false">N10</f>
        <v>107</v>
      </c>
      <c r="O18" s="68"/>
      <c r="P18" s="68"/>
    </row>
    <row r="20" customFormat="false" ht="21.75" hidden="false" customHeight="true" outlineLevel="0" collapsed="false">
      <c r="A20" s="69" t="s">
        <v>117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</row>
    <row r="21" customFormat="false" ht="18" hidden="false" customHeight="true" outlineLevel="0" collapsed="false">
      <c r="A21" s="70" t="s">
        <v>118</v>
      </c>
      <c r="B21" s="70"/>
      <c r="C21" s="70"/>
      <c r="D21" s="70"/>
      <c r="E21" s="70"/>
      <c r="F21" s="70"/>
      <c r="G21" s="70"/>
      <c r="H21" s="70"/>
      <c r="I21" s="70"/>
      <c r="J21" s="70"/>
      <c r="K21" s="71" t="n">
        <f aca="false">IF(N6=0,"-",N7/N6)</f>
        <v>0.597680516337233</v>
      </c>
      <c r="L21" s="72" t="s">
        <v>119</v>
      </c>
      <c r="M21" s="72"/>
      <c r="N21" s="72"/>
      <c r="O21" s="72"/>
      <c r="P21" s="72"/>
    </row>
    <row r="22" customFormat="false" ht="18" hidden="false" customHeight="true" outlineLevel="0" collapsed="false">
      <c r="A22" s="70" t="s">
        <v>120</v>
      </c>
      <c r="B22" s="70"/>
      <c r="C22" s="70"/>
      <c r="D22" s="70"/>
      <c r="E22" s="70"/>
      <c r="F22" s="70"/>
      <c r="G22" s="70"/>
      <c r="H22" s="70"/>
      <c r="I22" s="70"/>
      <c r="J22" s="70"/>
      <c r="K22" s="71" t="n">
        <f aca="false">IF(N6=0,"-",N8/N6)</f>
        <v>0.187979023799919</v>
      </c>
      <c r="L22" s="72" t="s">
        <v>121</v>
      </c>
      <c r="M22" s="72"/>
      <c r="N22" s="72"/>
      <c r="O22" s="72"/>
      <c r="P22" s="72"/>
    </row>
    <row r="23" customFormat="false" ht="18" hidden="false" customHeight="true" outlineLevel="0" collapsed="false">
      <c r="A23" s="70" t="s">
        <v>122</v>
      </c>
      <c r="B23" s="70"/>
      <c r="C23" s="70"/>
      <c r="D23" s="70"/>
      <c r="E23" s="70"/>
      <c r="F23" s="70"/>
      <c r="G23" s="70"/>
      <c r="H23" s="70"/>
      <c r="I23" s="70"/>
      <c r="J23" s="70"/>
      <c r="K23" s="71" t="n">
        <f aca="false">IF(N6=0,"-",N9/N6)</f>
        <v>0.212182331585317</v>
      </c>
      <c r="L23" s="72" t="s">
        <v>123</v>
      </c>
      <c r="M23" s="72"/>
      <c r="N23" s="72"/>
      <c r="O23" s="72"/>
      <c r="P23" s="72"/>
    </row>
    <row r="25" customFormat="false" ht="15" hidden="false" customHeight="true" outlineLevel="0" collapsed="false">
      <c r="A25" s="0" t="s">
        <v>124</v>
      </c>
      <c r="B25" s="0" t="s">
        <v>3</v>
      </c>
      <c r="C25" s="0" t="s">
        <v>4</v>
      </c>
      <c r="D25" s="0" t="s">
        <v>5</v>
      </c>
      <c r="E25" s="0" t="s">
        <v>6</v>
      </c>
      <c r="F25" s="0" t="s">
        <v>7</v>
      </c>
      <c r="G25" s="0" t="s">
        <v>8</v>
      </c>
      <c r="H25" s="0" t="s">
        <v>9</v>
      </c>
      <c r="I25" s="0" t="s">
        <v>10</v>
      </c>
      <c r="J25" s="0" t="s">
        <v>11</v>
      </c>
      <c r="K25" s="0" t="s">
        <v>12</v>
      </c>
      <c r="L25" s="0" t="s">
        <v>13</v>
      </c>
      <c r="M25" s="0" t="s">
        <v>14</v>
      </c>
    </row>
    <row r="26" customFormat="false" ht="15" hidden="false" customHeight="true" outlineLevel="0" collapsed="false">
      <c r="A26" s="0" t="s">
        <v>125</v>
      </c>
      <c r="B26" s="73" t="n">
        <f aca="false">B6</f>
        <v>3815</v>
      </c>
      <c r="C26" s="73" t="n">
        <f aca="false">C6</f>
        <v>3815</v>
      </c>
      <c r="D26" s="73" t="n">
        <f aca="false">D6</f>
        <v>3815</v>
      </c>
      <c r="E26" s="73" t="n">
        <f aca="false">E6</f>
        <v>3815</v>
      </c>
      <c r="F26" s="73" t="n">
        <f aca="false">F6</f>
        <v>3815</v>
      </c>
      <c r="G26" s="73" t="n">
        <f aca="false">G6</f>
        <v>3815</v>
      </c>
      <c r="H26" s="73" t="n">
        <f aca="false">H6</f>
        <v>3815</v>
      </c>
      <c r="I26" s="73" t="n">
        <f aca="false">I6</f>
        <v>3815</v>
      </c>
      <c r="J26" s="73" t="n">
        <f aca="false">J6</f>
        <v>3815</v>
      </c>
      <c r="K26" s="73" t="n">
        <f aca="false">K6</f>
        <v>3815</v>
      </c>
      <c r="L26" s="73" t="n">
        <f aca="false">L6</f>
        <v>3815</v>
      </c>
      <c r="M26" s="73" t="n">
        <f aca="false">M6</f>
        <v>7615</v>
      </c>
    </row>
    <row r="27" customFormat="false" ht="15" hidden="false" customHeight="true" outlineLevel="0" collapsed="false">
      <c r="A27" s="0" t="s">
        <v>126</v>
      </c>
      <c r="B27" s="73" t="n">
        <f aca="false">B7</f>
        <v>2934</v>
      </c>
      <c r="C27" s="73" t="n">
        <f aca="false">C7</f>
        <v>2324</v>
      </c>
      <c r="D27" s="73" t="n">
        <f aca="false">D7</f>
        <v>3189</v>
      </c>
      <c r="E27" s="73" t="n">
        <f aca="false">E7</f>
        <v>2199</v>
      </c>
      <c r="F27" s="73" t="n">
        <f aca="false">F7</f>
        <v>2579</v>
      </c>
      <c r="G27" s="73" t="n">
        <f aca="false">G7</f>
        <v>2549</v>
      </c>
      <c r="H27" s="73" t="n">
        <f aca="false">H7</f>
        <v>2199</v>
      </c>
      <c r="I27" s="73" t="n">
        <f aca="false">I7</f>
        <v>2199</v>
      </c>
      <c r="J27" s="73" t="n">
        <f aca="false">J7</f>
        <v>2179</v>
      </c>
      <c r="K27" s="73" t="n">
        <f aca="false">K7</f>
        <v>2209</v>
      </c>
      <c r="L27" s="73" t="n">
        <f aca="false">L7</f>
        <v>2294</v>
      </c>
      <c r="M27" s="73" t="n">
        <f aca="false">M7</f>
        <v>2779</v>
      </c>
    </row>
    <row r="28" customFormat="false" ht="15" hidden="false" customHeight="true" outlineLevel="0" collapsed="false">
      <c r="A28" s="0" t="s">
        <v>127</v>
      </c>
      <c r="B28" s="73" t="n">
        <f aca="false">B8</f>
        <v>785</v>
      </c>
      <c r="C28" s="73" t="n">
        <f aca="false">C8</f>
        <v>655</v>
      </c>
      <c r="D28" s="73" t="n">
        <f aca="false">D8</f>
        <v>535</v>
      </c>
      <c r="E28" s="73" t="n">
        <f aca="false">E8</f>
        <v>535</v>
      </c>
      <c r="F28" s="73" t="n">
        <f aca="false">F8</f>
        <v>535</v>
      </c>
      <c r="G28" s="73" t="n">
        <f aca="false">G8</f>
        <v>535</v>
      </c>
      <c r="H28" s="73" t="n">
        <f aca="false">H8</f>
        <v>535</v>
      </c>
      <c r="I28" s="73" t="n">
        <f aca="false">I8</f>
        <v>2455</v>
      </c>
      <c r="J28" s="73" t="n">
        <f aca="false">J8</f>
        <v>535</v>
      </c>
      <c r="K28" s="73" t="n">
        <f aca="false">K8</f>
        <v>535</v>
      </c>
      <c r="L28" s="73" t="n">
        <f aca="false">L8</f>
        <v>535</v>
      </c>
      <c r="M28" s="73" t="n">
        <f aca="false">M8</f>
        <v>1145</v>
      </c>
    </row>
    <row r="29" customFormat="false" ht="15" hidden="false" customHeight="true" outlineLevel="0" collapsed="false">
      <c r="A29" s="0" t="s">
        <v>128</v>
      </c>
      <c r="B29" s="73" t="n">
        <f aca="false">B9</f>
        <v>860</v>
      </c>
      <c r="C29" s="73" t="n">
        <f aca="false">C9</f>
        <v>860</v>
      </c>
      <c r="D29" s="73" t="n">
        <f aca="false">D9</f>
        <v>860</v>
      </c>
      <c r="E29" s="73" t="n">
        <f aca="false">E9</f>
        <v>860</v>
      </c>
      <c r="F29" s="73" t="n">
        <f aca="false">F9</f>
        <v>860</v>
      </c>
      <c r="G29" s="73" t="n">
        <f aca="false">G9</f>
        <v>960</v>
      </c>
      <c r="H29" s="73" t="n">
        <f aca="false">H9</f>
        <v>860</v>
      </c>
      <c r="I29" s="73" t="n">
        <f aca="false">I9</f>
        <v>860</v>
      </c>
      <c r="J29" s="73" t="n">
        <f aca="false">J9</f>
        <v>860</v>
      </c>
      <c r="K29" s="73" t="n">
        <f aca="false">K9</f>
        <v>860</v>
      </c>
      <c r="L29" s="73" t="n">
        <f aca="false">L9</f>
        <v>860</v>
      </c>
      <c r="M29" s="73" t="n">
        <f aca="false">M9</f>
        <v>960</v>
      </c>
    </row>
    <row r="30" customFormat="false" ht="15" hidden="false" customHeight="true" outlineLevel="0" collapsed="false">
      <c r="P30" s="0" t="s">
        <v>129</v>
      </c>
    </row>
    <row r="31" customFormat="false" ht="15" hidden="false" customHeight="true" outlineLevel="0" collapsed="false">
      <c r="P31" s="0" t="s">
        <v>126</v>
      </c>
      <c r="Q31" s="73" t="n">
        <f aca="false">N7</f>
        <v>29633</v>
      </c>
    </row>
    <row r="32" customFormat="false" ht="15" hidden="false" customHeight="true" outlineLevel="0" collapsed="false">
      <c r="P32" s="0" t="s">
        <v>127</v>
      </c>
      <c r="Q32" s="73" t="n">
        <f aca="false">N8</f>
        <v>9320</v>
      </c>
    </row>
    <row r="33" customFormat="false" ht="15" hidden="false" customHeight="true" outlineLevel="0" collapsed="false">
      <c r="P33" s="0" t="s">
        <v>128</v>
      </c>
      <c r="Q33" s="73" t="n">
        <f aca="false">N9</f>
        <v>10520</v>
      </c>
    </row>
  </sheetData>
  <mergeCells count="17">
    <mergeCell ref="A1:P1"/>
    <mergeCell ref="A2:P2"/>
    <mergeCell ref="A4:P4"/>
    <mergeCell ref="A12:P12"/>
    <mergeCell ref="A13:M13"/>
    <mergeCell ref="A14:M14"/>
    <mergeCell ref="A15:M15"/>
    <mergeCell ref="A16:M16"/>
    <mergeCell ref="A17:M17"/>
    <mergeCell ref="A18:M18"/>
    <mergeCell ref="A20:P20"/>
    <mergeCell ref="A21:J21"/>
    <mergeCell ref="L21:P21"/>
    <mergeCell ref="A22:J22"/>
    <mergeCell ref="L22:P22"/>
    <mergeCell ref="A23:J23"/>
    <mergeCell ref="L23:P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2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8.6328125" defaultRowHeight="14.2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65"/>
  </cols>
  <sheetData>
    <row r="1" customFormat="false" ht="31.5" hidden="false" customHeight="true" outlineLevel="0" collapsed="false">
      <c r="A1" s="74" t="s">
        <v>130</v>
      </c>
      <c r="B1" s="74"/>
    </row>
    <row r="2" customFormat="false" ht="18" hidden="false" customHeight="true" outlineLevel="0" collapsed="false">
      <c r="A2" s="75"/>
      <c r="B2" s="76"/>
    </row>
    <row r="3" customFormat="false" ht="18" hidden="false" customHeight="true" outlineLevel="0" collapsed="false">
      <c r="A3" s="77" t="s">
        <v>131</v>
      </c>
      <c r="B3" s="76" t="s">
        <v>132</v>
      </c>
    </row>
    <row r="4" customFormat="false" ht="18" hidden="false" customHeight="true" outlineLevel="0" collapsed="false">
      <c r="A4" s="77" t="s">
        <v>133</v>
      </c>
      <c r="B4" s="76" t="s">
        <v>134</v>
      </c>
    </row>
    <row r="5" customFormat="false" ht="18" hidden="false" customHeight="true" outlineLevel="0" collapsed="false">
      <c r="A5" s="75"/>
      <c r="B5" s="76"/>
    </row>
    <row r="6" customFormat="false" ht="24" hidden="false" customHeight="true" outlineLevel="0" collapsed="false">
      <c r="A6" s="77" t="s">
        <v>135</v>
      </c>
      <c r="B6" s="76" t="s">
        <v>136</v>
      </c>
    </row>
    <row r="7" customFormat="false" ht="24" hidden="false" customHeight="true" outlineLevel="0" collapsed="false">
      <c r="A7" s="77" t="s">
        <v>137</v>
      </c>
      <c r="B7" s="76" t="s">
        <v>138</v>
      </c>
    </row>
    <row r="8" customFormat="false" ht="24" hidden="false" customHeight="true" outlineLevel="0" collapsed="false">
      <c r="A8" s="77" t="s">
        <v>139</v>
      </c>
      <c r="B8" s="76" t="s">
        <v>140</v>
      </c>
    </row>
    <row r="9" customFormat="false" ht="24" hidden="false" customHeight="true" outlineLevel="0" collapsed="false">
      <c r="A9" s="77" t="s">
        <v>141</v>
      </c>
      <c r="B9" s="76" t="s">
        <v>142</v>
      </c>
    </row>
    <row r="10" customFormat="false" ht="24" hidden="false" customHeight="true" outlineLevel="0" collapsed="false">
      <c r="A10" s="77" t="s">
        <v>143</v>
      </c>
      <c r="B10" s="76" t="s">
        <v>144</v>
      </c>
    </row>
    <row r="11" customFormat="false" ht="18" hidden="false" customHeight="true" outlineLevel="0" collapsed="false">
      <c r="A11" s="75"/>
      <c r="B11" s="76"/>
    </row>
    <row r="12" customFormat="false" ht="24" hidden="false" customHeight="true" outlineLevel="0" collapsed="false">
      <c r="A12" s="77" t="s">
        <v>145</v>
      </c>
      <c r="B12" s="76" t="s">
        <v>146</v>
      </c>
    </row>
    <row r="13" customFormat="false" ht="24" hidden="false" customHeight="true" outlineLevel="0" collapsed="false">
      <c r="A13" s="75"/>
      <c r="B13" s="76" t="s">
        <v>147</v>
      </c>
    </row>
    <row r="14" customFormat="false" ht="18" hidden="false" customHeight="true" outlineLevel="0" collapsed="false">
      <c r="A14" s="75"/>
      <c r="B14" s="76"/>
    </row>
    <row r="15" customFormat="false" ht="24" hidden="false" customHeight="true" outlineLevel="0" collapsed="false">
      <c r="A15" s="77" t="s">
        <v>148</v>
      </c>
      <c r="B15" s="76" t="s">
        <v>149</v>
      </c>
    </row>
    <row r="16" customFormat="false" ht="24" hidden="false" customHeight="true" outlineLevel="0" collapsed="false">
      <c r="A16" s="75"/>
      <c r="B16" s="76" t="s">
        <v>150</v>
      </c>
    </row>
    <row r="17" customFormat="false" ht="24" hidden="false" customHeight="true" outlineLevel="0" collapsed="false">
      <c r="A17" s="75"/>
      <c r="B17" s="76" t="s">
        <v>151</v>
      </c>
    </row>
    <row r="18" customFormat="false" ht="24" hidden="false" customHeight="true" outlineLevel="0" collapsed="false">
      <c r="A18" s="75"/>
      <c r="B18" s="76" t="s">
        <v>152</v>
      </c>
    </row>
    <row r="19" customFormat="false" ht="18" hidden="false" customHeight="true" outlineLevel="0" collapsed="false">
      <c r="A19" s="75"/>
      <c r="B19" s="76"/>
    </row>
    <row r="20" customFormat="false" ht="24" hidden="false" customHeight="true" outlineLevel="0" collapsed="false">
      <c r="A20" s="77" t="s">
        <v>153</v>
      </c>
      <c r="B20" s="76" t="s">
        <v>154</v>
      </c>
    </row>
    <row r="21" customFormat="false" ht="18" hidden="false" customHeight="true" outlineLevel="0" collapsed="false">
      <c r="A21" s="75"/>
      <c r="B21" s="76"/>
    </row>
    <row r="22" customFormat="false" ht="24" hidden="false" customHeight="true" outlineLevel="0" collapsed="false">
      <c r="A22" s="77" t="s">
        <v>155</v>
      </c>
      <c r="B22" s="76" t="s">
        <v>156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2026-06-12T05:26:27Z</dcterms:created>
  <dc:creator>openpyxl</dc:creator>
  <dc:description/>
  <dc:language>en-US</dc:language>
  <cp:lastModifiedBy/>
  <dcterms:modified xsi:type="dcterms:W3CDTF">2026-07-30T13:15:28Z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